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625" firstSheet="1" activeTab="7"/>
  </bookViews>
  <sheets>
    <sheet name="Regulamin" sheetId="1" r:id="rId1"/>
    <sheet name="Lista startowa" sheetId="2" r:id="rId2"/>
    <sheet name="Klasa 1" sheetId="3" r:id="rId3"/>
    <sheet name="Klasa 2" sheetId="4" r:id="rId4"/>
    <sheet name="Klasa 3" sheetId="5" r:id="rId5"/>
    <sheet name="Klasa 4" sheetId="6" r:id="rId6"/>
    <sheet name="Klasa markowa FIAT" sheetId="7" r:id="rId7"/>
    <sheet name="Generalka" sheetId="8" r:id="rId8"/>
  </sheets>
  <definedNames>
    <definedName name="_xlnm._FilterDatabase" localSheetId="7" hidden="1">'Generalka'!$B$2:$R$47</definedName>
    <definedName name="_xlnm._FilterDatabase" localSheetId="1" hidden="1">'Lista startowa'!$A$2:$H$38</definedName>
    <definedName name="_xlnm.Print_Area" localSheetId="7">'Generalka'!$A$1:$T$47</definedName>
    <definedName name="_xlnm.Print_Area" localSheetId="2">'Klasa 1'!$A$1:$R$15</definedName>
    <definedName name="_xlnm.Print_Area" localSheetId="3">'Klasa 2'!$A$1:$R$14</definedName>
    <definedName name="_xlnm.Print_Area" localSheetId="4">'Klasa 3'!$A$1:$R$22</definedName>
    <definedName name="_xlnm.Print_Area" localSheetId="5">'Klasa 4'!$A$1:$R$8</definedName>
    <definedName name="_xlnm.Print_Area" localSheetId="6">'Klasa markowa FIAT'!$A$1:$R$7</definedName>
    <definedName name="_xlnm.Print_Area" localSheetId="1">'Lista startowa'!$A$1:$H$47</definedName>
    <definedName name="_xlnm.Print_Area" localSheetId="0">'Regulamin'!$A$1:$A$85</definedName>
  </definedNames>
  <calcPr fullCalcOnLoad="1"/>
</workbook>
</file>

<file path=xl/sharedStrings.xml><?xml version="1.0" encoding="utf-8"?>
<sst xmlns="http://schemas.openxmlformats.org/spreadsheetml/2006/main" count="828" uniqueCount="201">
  <si>
    <t>Nr</t>
  </si>
  <si>
    <t>Klasa</t>
  </si>
  <si>
    <t>Samochód</t>
  </si>
  <si>
    <t>Opel GTI Astra</t>
  </si>
  <si>
    <t>Opel Corsa</t>
  </si>
  <si>
    <t>Opel Astra</t>
  </si>
  <si>
    <t>Peugeot 106</t>
  </si>
  <si>
    <t>Nissan Sunny</t>
  </si>
  <si>
    <t>Renault Clio</t>
  </si>
  <si>
    <t>Honda Civic</t>
  </si>
  <si>
    <t>Fiat CC</t>
  </si>
  <si>
    <t>Fiat SC</t>
  </si>
  <si>
    <t>Honda CRX</t>
  </si>
  <si>
    <t>SUMA</t>
  </si>
  <si>
    <t>Msc.</t>
  </si>
  <si>
    <t>A. Toruński</t>
  </si>
  <si>
    <t>LKT Wyczół Gościeradz</t>
  </si>
  <si>
    <t>A. Bydgoski</t>
  </si>
  <si>
    <t>A. Nowomiejski</t>
  </si>
  <si>
    <t>A. Włocławski</t>
  </si>
  <si>
    <t>A. Kujawsko-Pomorski</t>
  </si>
  <si>
    <t>Klub</t>
  </si>
  <si>
    <t>Kierowca</t>
  </si>
  <si>
    <t>Pilot</t>
  </si>
  <si>
    <t>Strata do lidera</t>
  </si>
  <si>
    <t>Strata do nast. msc.</t>
  </si>
  <si>
    <t>Poj.</t>
  </si>
  <si>
    <t>Lp.</t>
  </si>
  <si>
    <t>Lista startowa</t>
  </si>
  <si>
    <t>1.   Cel i charakter imprezy.</t>
  </si>
  <si>
    <t xml:space="preserve"> Impreza jest imprezą otwartą, a celem imprezy jest podnoszenie bezpieczeństwa na drodze przez   </t>
  </si>
  <si>
    <r>
      <t xml:space="preserve"> </t>
    </r>
    <r>
      <rPr>
        <sz val="10"/>
        <color indexed="8"/>
        <rFont val="Times New Roman"/>
        <family val="1"/>
      </rPr>
      <t>doskonalenie</t>
    </r>
    <r>
      <rPr>
        <sz val="10"/>
        <color indexed="8"/>
        <rFont val="Times New Roman"/>
        <family val="1"/>
      </rPr>
      <t xml:space="preserve"> umiejętności prowadzenia samochodu w różnych warunkach atmosferycznych i drogowych. </t>
    </r>
  </si>
  <si>
    <t xml:space="preserve"> Impreza jest I rundą Rajdowych Samochodowych Mistrzostw Torunia. Próby sprawnościowe przygotowane zgodne z Regulaminem Ramowym Konkursowej Jazdy Samochodowej na rok 2012.</t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</si>
  <si>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Organizator.</t>
    </r>
  </si>
  <si>
    <r>
      <t xml:space="preserve">Organizatorem </t>
    </r>
    <r>
      <rPr>
        <b/>
        <sz val="10"/>
        <color indexed="8"/>
        <rFont val="Times New Roman"/>
        <family val="1"/>
      </rPr>
      <t>IMPREZY „MINI-MAX” pn. „</t>
    </r>
    <r>
      <rPr>
        <b/>
        <u val="single"/>
        <sz val="10"/>
        <color indexed="8"/>
        <rFont val="Lucida Console"/>
        <family val="3"/>
      </rPr>
      <t>BLACHOCAR Rally CUP’12”</t>
    </r>
    <r>
      <rPr>
        <sz val="10"/>
        <color indexed="8"/>
        <rFont val="Lucida Console"/>
        <family val="3"/>
      </rPr>
      <t xml:space="preserve"> </t>
    </r>
    <r>
      <rPr>
        <sz val="10"/>
        <color indexed="8"/>
        <rFont val="Times New Roman"/>
        <family val="1"/>
      </rPr>
      <t>jest Automobilklub Toruński  przy współpracy z Komendą Miejską Policji dzielnicy Podgórz w Toruniu, Centrum Szkolenia Artylerii i Uzbrojenia oraz Komendą Miejską Państwowej Straży Pożarnej w Toruniu.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</si>
  <si>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Numer wizy ZO PZM</t>
    </r>
  </si>
  <si>
    <r>
      <t xml:space="preserve">Numer wizy  </t>
    </r>
    <r>
      <rPr>
        <b/>
        <sz val="10"/>
        <color indexed="8"/>
        <rFont val="Times New Roman"/>
        <family val="1"/>
      </rPr>
      <t xml:space="preserve">01/OKSS/2012 </t>
    </r>
    <r>
      <rPr>
        <sz val="10"/>
        <color indexed="8"/>
        <rFont val="Times New Roman"/>
        <family val="1"/>
      </rPr>
      <t>wydana dnia</t>
    </r>
    <r>
      <rPr>
        <b/>
        <sz val="10"/>
        <color indexed="8"/>
        <rFont val="Times New Roman"/>
        <family val="1"/>
      </rPr>
      <t xml:space="preserve">    03.02 2011r.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</si>
  <si>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Data i miejsce.</t>
    </r>
  </si>
  <si>
    <t xml:space="preserve">Impreza odbędzie się na torze  „POLIGON” na terenie Centrum Szkolenia Artylerii i Uzbrojenia w Toruniu. </t>
  </si>
  <si>
    <t>Wjazd od ul. Okólnej i gen. Andersa.</t>
  </si>
  <si>
    <t>Termin imprezy: 11 marzec 2012r</t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</si>
  <si>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 xml:space="preserve">Zgłoszenia. </t>
    </r>
  </si>
  <si>
    <t>Zgłoszenia przyjmowane będą  w  siedzibie  Automobilklubu  Toruńskiego w Toruniu,  ul. Ducha Św.5, tel.622-83-61, fax. 622-86-91 na 21 dni przed imprezą oraz w dniu imprezy w biurze zawodów</t>
  </si>
  <si>
    <t xml:space="preserve"> (TOR „POLIGON”) od godz. 07.00 do 09.00.</t>
  </si>
  <si>
    <t>Telefon Dyrektora Imprezy 0691504999. Oficjalny portal imprezy : www.automobilklubtorunski.pl</t>
  </si>
  <si>
    <t xml:space="preserve">6 . Przebieg imprezy:  </t>
  </si>
  <si>
    <r>
      <t xml:space="preserve">    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Impreza Samochodowa „Mini –Max”</t>
    </r>
    <r>
      <rPr>
        <b/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składa się ze startu, mety i 11 prób Sz</t>
    </r>
  </si>
  <si>
    <t xml:space="preserve">      Długość trasy imprezy wynosi 30 km. Kierowcy wykonują jazdę samochodami dopuszczonymi do  ruchu </t>
  </si>
  <si>
    <t xml:space="preserve">      oraz samochodami sportowymi przygotowanymi wg regulaminów MP zatwierdzonych przez GKSS PZM. </t>
  </si>
  <si>
    <t xml:space="preserve">      Uczestnicy nie zatrzymują się na linii mety (meta lotna), lecz na linii mety stop (30 do 70 m za metą lotną). </t>
  </si>
  <si>
    <t xml:space="preserve">      Pomiar czasu na próbach dokonywany będzie przez fotokomórki z dokładnością do minimum 0,01 sekundy.</t>
  </si>
  <si>
    <t xml:space="preserve">7. Podział na klasy: 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</si>
  <si>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Verdana"/>
        <family val="2"/>
      </rPr>
      <t>Klasa Markowa „</t>
    </r>
    <r>
      <rPr>
        <b/>
        <i/>
        <sz val="11"/>
        <color indexed="8"/>
        <rFont val="Verdana"/>
        <family val="2"/>
      </rPr>
      <t>Fiat”</t>
    </r>
    <r>
      <rPr>
        <sz val="11"/>
        <color indexed="8"/>
        <rFont val="Verdana"/>
        <family val="2"/>
      </rPr>
      <t>- samochody o poj. skokowej do 1250 cm3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</si>
  <si>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Verdana"/>
        <family val="2"/>
      </rPr>
      <t>Klasyfikacja Generalna</t>
    </r>
  </si>
  <si>
    <t xml:space="preserve">    Samochody posiadające silniki benzynowe z turbodoładowaniem zaliczone zostaną do </t>
  </si>
  <si>
    <t xml:space="preserve">    klasy według pojemności wynikającej z pomnożenia pojemności silnika przez </t>
  </si>
  <si>
    <t xml:space="preserve">    współczynnik 1,7, natomiast samochody z silnikami wysokoprężnymi z </t>
  </si>
  <si>
    <t xml:space="preserve">    turbodoładowaniem przez współczynnik 1,5.</t>
  </si>
  <si>
    <t>8. Harmonogram czasowy imprezy: 06.03.2011r.</t>
  </si>
  <si>
    <r>
      <t xml:space="preserve"> </t>
    </r>
    <r>
      <rPr>
        <b/>
        <sz val="10"/>
        <color indexed="8"/>
        <rFont val="Times New Roman"/>
        <family val="1"/>
      </rPr>
      <t>9. Punktacja.</t>
    </r>
  </si>
  <si>
    <t xml:space="preserve">    W czasie przejazdu uczestnik otrzymuje następujące punkty karne.</t>
  </si>
  <si>
    <t>10. Protesty.</t>
  </si>
  <si>
    <r>
      <t xml:space="preserve">      </t>
    </r>
    <r>
      <rPr>
        <sz val="10"/>
        <color indexed="8"/>
        <rFont val="Times New Roman"/>
        <family val="1"/>
      </rPr>
      <t>Protesty  będzie można składać na zakwalifikowanie do klas i wyniki prowizoryczne w  biurze imprezy,</t>
    </r>
  </si>
  <si>
    <t xml:space="preserve">      w ciągu 30 minut od ich wywieszenia. </t>
  </si>
  <si>
    <t xml:space="preserve">      Interpretacja niniejszego Regulaminu i rozstrzyganie spraw spornych przysługuje ZSS</t>
  </si>
  <si>
    <t>11. Klasyfikacja.</t>
  </si>
  <si>
    <t xml:space="preserve">Uczestnicy będą klasyfikowani według otrzymania punktów karnych, tzn. sumy punktów karnych ze wszystkich prób sportowych. </t>
  </si>
  <si>
    <t>Mniejsza liczba punktów karnych daje lepsze miejsce w klasyfikacji.</t>
  </si>
  <si>
    <t>Uczestnicy klasyfikowani będą w poszczególnych klasach i klasyfikacji generalnej.</t>
  </si>
  <si>
    <t xml:space="preserve">Mogą być prowadzone również dodatkowe, inne klasyfikacje oprócz regulaminowych, np.   </t>
  </si>
  <si>
    <t>klasyfikacja pań, klasyfikacja pracowników danej firmy lub stowarzyszenia itp.</t>
  </si>
  <si>
    <t xml:space="preserve">12. Ubezpieczenie. </t>
  </si>
  <si>
    <t xml:space="preserve">      Organizator ubezpiecza imprezę od OC. Kierowcy startujący na samochodach nie  </t>
  </si>
  <si>
    <t xml:space="preserve">      posiadających dowodu rejestracyjnego lub licencji sportu samochodowego, winni </t>
  </si>
  <si>
    <t xml:space="preserve">      posiadać ubezpieczenie NW</t>
  </si>
  <si>
    <t>13. Odpowiedzialność.</t>
  </si>
  <si>
    <r>
      <t xml:space="preserve">      </t>
    </r>
    <r>
      <rPr>
        <sz val="10"/>
        <color indexed="8"/>
        <rFont val="Times New Roman"/>
        <family val="1"/>
      </rPr>
      <t xml:space="preserve">Uczestnik podpisując czytelnie wypełnione zgłoszenie do udziału w imprezie </t>
    </r>
  </si>
  <si>
    <t xml:space="preserve">      zobowiązuje się do podporządkowania przepisom  niniejszego regulaminu oraz </t>
  </si>
  <si>
    <t xml:space="preserve">      poleceniom i komunikatom wydanym przez kierownictwo imprezy. </t>
  </si>
  <si>
    <r>
      <t xml:space="preserve">      </t>
    </r>
    <r>
      <rPr>
        <sz val="10"/>
        <color indexed="8"/>
        <rFont val="Times New Roman"/>
        <family val="1"/>
      </rPr>
      <t xml:space="preserve">Organizator nie ponosi odpowiedzialności za wszelkie szkody i zdarzenia spowodowane </t>
    </r>
  </si>
  <si>
    <t xml:space="preserve">      przez uczestników imprezy w stosunku do osób trzecich i ich mienia oraz w stosunku do uczestników.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</si>
  <si>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Arial"/>
        <family val="2"/>
      </rPr>
      <t>K1</t>
    </r>
    <r>
      <rPr>
        <sz val="11"/>
        <color indexed="8"/>
        <rFont val="Arial"/>
        <family val="2"/>
      </rPr>
      <t xml:space="preserve"> do 1400 cm3 ,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</si>
  <si>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Arial"/>
        <family val="2"/>
      </rPr>
      <t>K2</t>
    </r>
    <r>
      <rPr>
        <sz val="11"/>
        <color indexed="8"/>
        <rFont val="Arial"/>
        <family val="2"/>
      </rPr>
      <t xml:space="preserve"> powyżej 1400 cm3 i do 1600 cm3 ,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</si>
  <si>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Arial"/>
        <family val="2"/>
      </rPr>
      <t>K3</t>
    </r>
    <r>
      <rPr>
        <sz val="11"/>
        <color indexed="8"/>
        <rFont val="Arial"/>
        <family val="2"/>
      </rPr>
      <t xml:space="preserve"> powyżej 1600 cm3 i do 2000 cm3 ,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</si>
  <si>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Arial"/>
        <family val="2"/>
      </rPr>
      <t>K4</t>
    </r>
    <r>
      <rPr>
        <sz val="11"/>
        <color indexed="8"/>
        <rFont val="Arial"/>
        <family val="2"/>
      </rPr>
      <t xml:space="preserve"> powyżej 2000 cm3 oraz pojazdy 4x4 bez względu na pojemność silnika </t>
    </r>
  </si>
  <si>
    <t xml:space="preserve">     07:00  -  09:00 przyjmowanie zgłoszeń</t>
  </si>
  <si>
    <t xml:space="preserve">     07:00  -  09:15 BK</t>
  </si>
  <si>
    <t xml:space="preserve">     07:00  -  09:20 zapoznanie z trasą</t>
  </si>
  <si>
    <t xml:space="preserve">     09:30 Uroczyste otwarcie sezonu sportu samochodowego, wywieszenie  listy startowej</t>
  </si>
  <si>
    <t xml:space="preserve">     09:40 odprawa zawodników</t>
  </si>
  <si>
    <t xml:space="preserve">     10:00 start pierwszej załogi</t>
  </si>
  <si>
    <t xml:space="preserve">     ok. 15:00 ogłoszenie wyników</t>
  </si>
  <si>
    <r>
      <t xml:space="preserve">     </t>
    </r>
    <r>
      <rPr>
        <b/>
        <sz val="10"/>
        <color indexed="8"/>
        <rFont val="Times New Roman"/>
        <family val="1"/>
      </rPr>
      <t>d/</t>
    </r>
    <r>
      <rPr>
        <sz val="10"/>
        <color indexed="8"/>
        <rFont val="Times New Roman"/>
        <family val="1"/>
      </rPr>
      <t xml:space="preserve"> pomylenie trasy lub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nieukończenie próby - otrzymanie najgorszego zawodnika w swojej klasie plus jedna minuta</t>
    </r>
  </si>
  <si>
    <r>
      <t xml:space="preserve">     </t>
    </r>
    <r>
      <rPr>
        <b/>
        <sz val="10"/>
        <color indexed="8"/>
        <rFont val="Times New Roman"/>
        <family val="1"/>
      </rPr>
      <t>a/</t>
    </r>
    <r>
      <rPr>
        <sz val="10"/>
        <color indexed="8"/>
        <rFont val="Times New Roman"/>
        <family val="1"/>
      </rPr>
      <t xml:space="preserve"> 1 sekunda czasu przejazdu - 1 pkt. Karny</t>
    </r>
  </si>
  <si>
    <r>
      <t xml:space="preserve">     b/</t>
    </r>
    <r>
      <rPr>
        <sz val="10"/>
        <color indexed="8"/>
        <rFont val="Times New Roman"/>
        <family val="1"/>
      </rPr>
      <t xml:space="preserve"> przewrócenie słupka - 5 pkt. Karnych</t>
    </r>
  </si>
  <si>
    <r>
      <t xml:space="preserve">     </t>
    </r>
    <r>
      <rPr>
        <b/>
        <sz val="10"/>
        <color indexed="8"/>
        <rFont val="Times New Roman"/>
        <family val="1"/>
      </rPr>
      <t>c/</t>
    </r>
    <r>
      <rPr>
        <sz val="10"/>
        <color indexed="8"/>
        <rFont val="Times New Roman"/>
        <family val="1"/>
      </rPr>
      <t xml:space="preserve"> falstart - 5 pkt. Karnych</t>
    </r>
  </si>
  <si>
    <t>Biesek Filip</t>
  </si>
  <si>
    <t>Rutkowski Seweryn</t>
  </si>
  <si>
    <t>NZ</t>
  </si>
  <si>
    <t>Mojsiewicz Aleksander</t>
  </si>
  <si>
    <t>Ford Fiesta</t>
  </si>
  <si>
    <t>Lamparski Damian</t>
  </si>
  <si>
    <t>Kuraśkiewicz Łukasz</t>
  </si>
  <si>
    <t>Makowski Janusz</t>
  </si>
  <si>
    <t>Wyrzykowski Daniel</t>
  </si>
  <si>
    <t>Wyrzykowska Ewelina</t>
  </si>
  <si>
    <t>Ford Escort</t>
  </si>
  <si>
    <t>Głogowski Michał</t>
  </si>
  <si>
    <t>Siuda Krzysztof</t>
  </si>
  <si>
    <t>Kaleta Damian</t>
  </si>
  <si>
    <t>Prus Wojciech</t>
  </si>
  <si>
    <t>Poczwardowski Hubert</t>
  </si>
  <si>
    <t>Lewandowski Maciej</t>
  </si>
  <si>
    <t>Mikołajski Jacek</t>
  </si>
  <si>
    <t>Kozieł Krzysztof</t>
  </si>
  <si>
    <t>Fałdowski Paweł</t>
  </si>
  <si>
    <t>Lubieński Oskar</t>
  </si>
  <si>
    <t>Kocemba Arkadiusz</t>
  </si>
  <si>
    <t>Topolewski Dariusz</t>
  </si>
  <si>
    <t>Mikołajski Marcin</t>
  </si>
  <si>
    <t>*****************</t>
  </si>
  <si>
    <t>Erdmann Maciej</t>
  </si>
  <si>
    <t>Renault Megane</t>
  </si>
  <si>
    <t>Kochański Dariusz</t>
  </si>
  <si>
    <t>Kochańska Małgorzata</t>
  </si>
  <si>
    <t>Wysokiński Daniel</t>
  </si>
  <si>
    <t>Peugeot 206</t>
  </si>
  <si>
    <t>Abramowski Damian</t>
  </si>
  <si>
    <t>Fiat Bravo</t>
  </si>
  <si>
    <t>Fiat SCs</t>
  </si>
  <si>
    <t>Szkudlarek Mariusz</t>
  </si>
  <si>
    <t>Siłakowski Mateusz</t>
  </si>
  <si>
    <t>Prusakowski Oskar</t>
  </si>
  <si>
    <t>Lubieniecki Mateusz</t>
  </si>
  <si>
    <t>Ford Focus</t>
  </si>
  <si>
    <t>Kozłowski Michał</t>
  </si>
  <si>
    <t>Górelski Tomasz</t>
  </si>
  <si>
    <t>Mitsubishi Colt</t>
  </si>
  <si>
    <t>Achard Georges</t>
  </si>
  <si>
    <t>Peugeot 205Gti</t>
  </si>
  <si>
    <t>Witkowski Mirosław</t>
  </si>
  <si>
    <t>Witkowski Dawid</t>
  </si>
  <si>
    <t>Mitsubishi Evo 9</t>
  </si>
  <si>
    <t>Pietrzak Andrzej</t>
  </si>
  <si>
    <t>Koper Piotr</t>
  </si>
  <si>
    <t>Kulka Tadeusz</t>
  </si>
  <si>
    <t>Fiat Coupe</t>
  </si>
  <si>
    <t>A. Wielkopolski</t>
  </si>
  <si>
    <t xml:space="preserve"> </t>
  </si>
  <si>
    <t>PS 2</t>
  </si>
  <si>
    <t>PS 3</t>
  </si>
  <si>
    <t>PS 4</t>
  </si>
  <si>
    <t>PS 5</t>
  </si>
  <si>
    <t>PS 6</t>
  </si>
  <si>
    <t>PS 7</t>
  </si>
  <si>
    <t>PS 8</t>
  </si>
  <si>
    <t>PBD Bielczyny Rally CUP'12 (15.04.2012)</t>
  </si>
  <si>
    <t>Wysokińska Agata</t>
  </si>
  <si>
    <t>Abramowski Adrian</t>
  </si>
  <si>
    <t>Krzysztof Giza</t>
  </si>
  <si>
    <t>BMW 318IS</t>
  </si>
  <si>
    <t>Baran Jakub</t>
  </si>
  <si>
    <t>Baran Aleksander</t>
  </si>
  <si>
    <t>Citroen Saxo</t>
  </si>
  <si>
    <t>Osmański Szymon</t>
  </si>
  <si>
    <t>Osmański Łukasz</t>
  </si>
  <si>
    <t>Swedura Artur</t>
  </si>
  <si>
    <t>Daniel</t>
  </si>
  <si>
    <t>Ford Sierra</t>
  </si>
  <si>
    <t>Wachholz Rafał</t>
  </si>
  <si>
    <t>Korowiecki Piotr</t>
  </si>
  <si>
    <t>Renault 19</t>
  </si>
  <si>
    <t>Dworak Rafał</t>
  </si>
  <si>
    <t>Osowski Artur</t>
  </si>
  <si>
    <t>Stegenta Sławomir</t>
  </si>
  <si>
    <t>Jędrzejczak Daniel</t>
  </si>
  <si>
    <t>Miszewski Andrzej</t>
  </si>
  <si>
    <t>Kuberski Stanisław</t>
  </si>
  <si>
    <t>Wysoczańska Paulina</t>
  </si>
  <si>
    <t>Suzuki Baleno</t>
  </si>
  <si>
    <t>Magrowski Marek</t>
  </si>
  <si>
    <t>Zgórski Adam</t>
  </si>
  <si>
    <t>Domżalski Łukasz</t>
  </si>
  <si>
    <t>Panek Wojciech</t>
  </si>
  <si>
    <t>Mundurowy Klub RP Brodnica</t>
  </si>
  <si>
    <t>Audi 80b4</t>
  </si>
  <si>
    <t>Świątkowski Szymon</t>
  </si>
  <si>
    <t>Fafiński Mikołaj</t>
  </si>
  <si>
    <t>Hinz Łukasz</t>
  </si>
  <si>
    <t>Subaru Impreza</t>
  </si>
  <si>
    <t>Oryszczak Radosław</t>
  </si>
  <si>
    <t>Chętnicki Karol</t>
  </si>
  <si>
    <t>Wiśniewski Piotr</t>
  </si>
  <si>
    <t>Guranowski Michał</t>
  </si>
  <si>
    <t>VW Polo</t>
  </si>
  <si>
    <t>A. Toruński / TGR*</t>
  </si>
  <si>
    <t>PBD BIELCZYNY Rally Cup 2012 (15.04.2012)</t>
  </si>
  <si>
    <t>Urbański Szymon</t>
  </si>
  <si>
    <t>PS 9</t>
  </si>
  <si>
    <t>PS 10</t>
  </si>
  <si>
    <t>nkl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</si>
</sst>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u val="single"/>
      <sz val="10"/>
      <color indexed="8"/>
      <name val="Lucida Console"/>
      <family val="3"/>
    </font>
    <font>
      <sz val="10"/>
      <color indexed="8"/>
      <name val="Lucida Console"/>
      <family val="3"/>
    </font>
    <font>
      <sz val="10"/>
      <color indexed="8"/>
      <name val="Symbol"/>
      <family val="1"/>
    </font>
    <font>
      <b/>
      <i/>
      <sz val="10"/>
      <color indexed="8"/>
      <name val="Times New Roman"/>
      <family val="1"/>
    </font>
    <font>
      <sz val="11"/>
      <color indexed="8"/>
      <name val="Symbol"/>
      <family val="1"/>
    </font>
    <font>
      <sz val="7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Verdana"/>
      <family val="2"/>
    </font>
    <font>
      <b/>
      <i/>
      <sz val="11"/>
      <color indexed="8"/>
      <name val="Verdana"/>
      <family val="2"/>
    </font>
    <font>
      <sz val="11"/>
      <color indexed="8"/>
      <name val="Verdana"/>
      <family val="2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6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sz val="10"/>
      <color indexed="8"/>
      <name val="Century Gothic"/>
      <family val="2"/>
    </font>
    <font>
      <sz val="16"/>
      <color indexed="8"/>
      <name val="Century Gothic"/>
      <family val="2"/>
    </font>
    <font>
      <sz val="11"/>
      <color indexed="10"/>
      <name val="Century Gothic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Symbol"/>
      <family val="1"/>
    </font>
    <font>
      <sz val="11"/>
      <color rgb="FF000000"/>
      <name val="Symbol"/>
      <family val="1"/>
    </font>
    <font>
      <sz val="11"/>
      <color rgb="FF000000"/>
      <name val="Arial"/>
      <family val="2"/>
    </font>
    <font>
      <i/>
      <sz val="10"/>
      <color theme="1"/>
      <name val="Times New Roman"/>
      <family val="1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rgb="FFFF0000"/>
      <name val="Century Gothic"/>
      <family val="2"/>
    </font>
    <font>
      <b/>
      <sz val="16"/>
      <color theme="1"/>
      <name val="Calibri"/>
      <family val="2"/>
    </font>
    <font>
      <sz val="16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65" fillId="0" borderId="0" xfId="0" applyNumberFormat="1" applyFont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65" fillId="0" borderId="0" xfId="0" applyFont="1" applyAlignment="1">
      <alignment/>
    </xf>
    <xf numFmtId="2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6" fillId="0" borderId="0" xfId="0" applyFont="1" applyAlignment="1">
      <alignment horizontal="justify"/>
    </xf>
    <xf numFmtId="0" fontId="67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top" wrapText="1"/>
    </xf>
    <xf numFmtId="0" fontId="69" fillId="0" borderId="0" xfId="0" applyFont="1" applyAlignment="1">
      <alignment horizontal="left" vertical="top" wrapText="1"/>
    </xf>
    <xf numFmtId="0" fontId="52" fillId="0" borderId="0" xfId="44" applyAlignment="1" applyProtection="1">
      <alignment horizontal="left" vertical="top" wrapText="1" indent="2"/>
      <protection/>
    </xf>
    <xf numFmtId="0" fontId="0" fillId="0" borderId="0" xfId="0" applyAlignment="1">
      <alignment horizontal="left" vertical="top"/>
    </xf>
    <xf numFmtId="0" fontId="68" fillId="0" borderId="0" xfId="0" applyFont="1" applyAlignment="1">
      <alignment horizontal="left" vertical="top"/>
    </xf>
    <xf numFmtId="0" fontId="67" fillId="0" borderId="0" xfId="0" applyFont="1" applyAlignment="1">
      <alignment horizontal="left" vertical="top"/>
    </xf>
    <xf numFmtId="0" fontId="70" fillId="0" borderId="0" xfId="0" applyFont="1" applyAlignment="1">
      <alignment horizontal="left" vertical="top"/>
    </xf>
    <xf numFmtId="0" fontId="71" fillId="0" borderId="0" xfId="0" applyFont="1" applyAlignment="1">
      <alignment horizontal="left" vertical="top" indent="5"/>
    </xf>
    <xf numFmtId="0" fontId="72" fillId="0" borderId="0" xfId="0" applyFont="1" applyAlignment="1">
      <alignment horizontal="left" vertical="top" indent="5"/>
    </xf>
    <xf numFmtId="0" fontId="73" fillId="0" borderId="0" xfId="0" applyFont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74" fillId="0" borderId="11" xfId="0" applyFont="1" applyBorder="1" applyAlignment="1">
      <alignment horizontal="left" vertical="center"/>
    </xf>
    <xf numFmtId="2" fontId="75" fillId="0" borderId="11" xfId="0" applyNumberFormat="1" applyFont="1" applyBorder="1" applyAlignment="1">
      <alignment horizontal="center" vertical="center"/>
    </xf>
    <xf numFmtId="0" fontId="76" fillId="0" borderId="11" xfId="0" applyFont="1" applyBorder="1" applyAlignment="1">
      <alignment/>
    </xf>
    <xf numFmtId="2" fontId="75" fillId="0" borderId="10" xfId="0" applyNumberFormat="1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left"/>
    </xf>
    <xf numFmtId="0" fontId="75" fillId="0" borderId="10" xfId="0" applyFont="1" applyBorder="1" applyAlignment="1">
      <alignment horizontal="center"/>
    </xf>
    <xf numFmtId="2" fontId="76" fillId="0" borderId="10" xfId="0" applyNumberFormat="1" applyFont="1" applyBorder="1" applyAlignment="1">
      <alignment horizontal="center"/>
    </xf>
    <xf numFmtId="2" fontId="75" fillId="0" borderId="10" xfId="0" applyNumberFormat="1" applyFont="1" applyBorder="1" applyAlignment="1">
      <alignment horizontal="center" vertical="center"/>
    </xf>
    <xf numFmtId="2" fontId="76" fillId="0" borderId="10" xfId="0" applyNumberFormat="1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2" fontId="77" fillId="0" borderId="10" xfId="0" applyNumberFormat="1" applyFont="1" applyFill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2" fontId="77" fillId="0" borderId="12" xfId="0" applyNumberFormat="1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top" wrapText="1"/>
    </xf>
    <xf numFmtId="2" fontId="78" fillId="0" borderId="11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75" fillId="0" borderId="10" xfId="0" applyNumberFormat="1" applyFont="1" applyFill="1" applyBorder="1" applyAlignment="1">
      <alignment horizontal="center"/>
    </xf>
    <xf numFmtId="2" fontId="75" fillId="0" borderId="10" xfId="0" applyNumberFormat="1" applyFont="1" applyBorder="1" applyAlignment="1">
      <alignment horizontal="center"/>
    </xf>
    <xf numFmtId="2" fontId="79" fillId="0" borderId="10" xfId="0" applyNumberFormat="1" applyFont="1" applyBorder="1" applyAlignment="1">
      <alignment horizontal="center"/>
    </xf>
    <xf numFmtId="0" fontId="80" fillId="0" borderId="10" xfId="0" applyFont="1" applyBorder="1" applyAlignment="1">
      <alignment horizontal="left" vertical="center"/>
    </xf>
    <xf numFmtId="0" fontId="80" fillId="0" borderId="13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1" fillId="0" borderId="10" xfId="0" applyFont="1" applyBorder="1" applyAlignment="1">
      <alignment horizontal="left" vertical="center"/>
    </xf>
    <xf numFmtId="0" fontId="81" fillId="0" borderId="13" xfId="0" applyFont="1" applyBorder="1" applyAlignment="1">
      <alignment horizontal="left" vertical="center"/>
    </xf>
    <xf numFmtId="2" fontId="78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mobilklubtorunski.p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SheetLayoutView="100" zoomScalePageLayoutView="0" workbookViewId="0" topLeftCell="A47">
      <selection activeCell="A64" sqref="A64"/>
    </sheetView>
  </sheetViews>
  <sheetFormatPr defaultColWidth="9.140625" defaultRowHeight="15"/>
  <cols>
    <col min="1" max="1" width="91.8515625" style="0" bestFit="1" customWidth="1"/>
    <col min="2" max="2" width="76.28125" style="0" bestFit="1" customWidth="1"/>
    <col min="3" max="3" width="18.7109375" style="0" bestFit="1" customWidth="1"/>
    <col min="4" max="4" width="64.140625" style="0" bestFit="1" customWidth="1"/>
  </cols>
  <sheetData>
    <row r="1" spans="1:11" ht="15">
      <c r="A1" s="12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3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>
      <c r="A3" s="13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5.5">
      <c r="A4" s="13" t="s">
        <v>32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">
      <c r="A5" s="12" t="s">
        <v>33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38.25">
      <c r="A6" s="13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">
      <c r="A7" s="12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5">
      <c r="A8" s="14" t="s">
        <v>36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">
      <c r="A9" s="12" t="s">
        <v>37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">
      <c r="A10" s="13" t="s">
        <v>38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5">
      <c r="A11" s="13" t="s">
        <v>39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>
      <c r="A12" s="12" t="s">
        <v>40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">
      <c r="A13" s="12" t="s">
        <v>41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5.5">
      <c r="A14" s="13" t="s">
        <v>42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">
      <c r="A15" s="13" t="s">
        <v>43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">
      <c r="A16" s="15" t="s">
        <v>44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" hidden="1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" hidden="1">
      <c r="A18" s="17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" hidden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" hidden="1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" hidden="1">
      <c r="A21" s="17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" hidden="1">
      <c r="A22" s="18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" hidden="1">
      <c r="A23" s="18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" hidden="1">
      <c r="A24" s="19"/>
      <c r="B24" s="16"/>
      <c r="C24" s="17"/>
      <c r="D24" s="16"/>
      <c r="E24" s="17"/>
      <c r="F24" s="16"/>
      <c r="G24" s="16"/>
      <c r="H24" s="16"/>
      <c r="I24" s="16"/>
      <c r="J24" s="16"/>
      <c r="K24" s="16"/>
    </row>
    <row r="25" spans="1:11" ht="15" hidden="1">
      <c r="A25" s="19"/>
      <c r="B25" s="16"/>
      <c r="C25" s="16"/>
      <c r="D25" s="17"/>
      <c r="E25" s="17"/>
      <c r="F25" s="16"/>
      <c r="G25" s="16"/>
      <c r="H25" s="16"/>
      <c r="I25" s="16"/>
      <c r="J25" s="16"/>
      <c r="K25" s="16"/>
    </row>
    <row r="26" spans="1:11" ht="15" hidden="1">
      <c r="A26" s="19"/>
      <c r="B26" s="16"/>
      <c r="C26" s="16"/>
      <c r="D26" s="17"/>
      <c r="E26" s="16"/>
      <c r="F26" s="17"/>
      <c r="G26" s="16"/>
      <c r="H26" s="16"/>
      <c r="I26" s="16"/>
      <c r="J26" s="16"/>
      <c r="K26" s="16"/>
    </row>
    <row r="27" spans="1:11" ht="15" hidden="1">
      <c r="A27" s="18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" hidden="1">
      <c r="A28" s="19"/>
      <c r="B28" s="16"/>
      <c r="C28" s="16"/>
      <c r="D28" s="17"/>
      <c r="E28" s="16"/>
      <c r="F28" s="17"/>
      <c r="G28" s="16"/>
      <c r="H28" s="16"/>
      <c r="I28" s="16"/>
      <c r="J28" s="16"/>
      <c r="K28" s="16"/>
    </row>
    <row r="29" spans="1:11" ht="15" hidden="1">
      <c r="A29" s="19"/>
      <c r="B29" s="16"/>
      <c r="C29" s="16"/>
      <c r="D29" s="17"/>
      <c r="E29" s="17"/>
      <c r="F29" s="16"/>
      <c r="G29" s="16"/>
      <c r="H29" s="16"/>
      <c r="I29" s="16"/>
      <c r="J29" s="16"/>
      <c r="K29" s="16"/>
    </row>
    <row r="30" spans="1:11" ht="15" hidden="1">
      <c r="A30" s="19"/>
      <c r="B30" s="16"/>
      <c r="C30" s="17"/>
      <c r="D30" s="17"/>
      <c r="E30" s="16"/>
      <c r="F30" s="16"/>
      <c r="G30" s="16"/>
      <c r="H30" s="16"/>
      <c r="I30" s="16"/>
      <c r="J30" s="16"/>
      <c r="K30" s="16"/>
    </row>
    <row r="31" spans="1:11" ht="15" hidden="1">
      <c r="A31" s="19"/>
      <c r="B31" s="16"/>
      <c r="C31" s="17"/>
      <c r="D31" s="17"/>
      <c r="E31" s="16"/>
      <c r="F31" s="16"/>
      <c r="G31" s="16"/>
      <c r="H31" s="16"/>
      <c r="I31" s="16"/>
      <c r="J31" s="16"/>
      <c r="K31" s="16"/>
    </row>
    <row r="32" spans="1:11" ht="15" hidden="1">
      <c r="A32" s="19"/>
      <c r="B32" s="16"/>
      <c r="C32" s="16"/>
      <c r="D32" s="16"/>
      <c r="E32" s="17"/>
      <c r="F32" s="16"/>
      <c r="G32" s="16"/>
      <c r="H32" s="16"/>
      <c r="I32" s="16"/>
      <c r="J32" s="16"/>
      <c r="K32" s="16"/>
    </row>
    <row r="33" spans="1:11" ht="15" hidden="1">
      <c r="A33" s="19"/>
      <c r="B33" s="16"/>
      <c r="C33" s="17"/>
      <c r="D33" s="17"/>
      <c r="E33" s="16"/>
      <c r="F33" s="16"/>
      <c r="G33" s="16"/>
      <c r="H33" s="16"/>
      <c r="I33" s="16"/>
      <c r="J33" s="16"/>
      <c r="K33" s="16"/>
    </row>
    <row r="34" spans="1:11" ht="15" hidden="1">
      <c r="A34" s="19"/>
      <c r="B34" s="16"/>
      <c r="C34" s="16"/>
      <c r="D34" s="17"/>
      <c r="E34" s="16"/>
      <c r="F34" s="16"/>
      <c r="G34" s="16"/>
      <c r="H34" s="16"/>
      <c r="I34" s="16"/>
      <c r="J34" s="16"/>
      <c r="K34" s="16"/>
    </row>
    <row r="35" spans="1:11" ht="15">
      <c r="A35" s="18" t="s">
        <v>45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">
      <c r="A36" s="17" t="s">
        <v>46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">
      <c r="A37" s="17" t="s">
        <v>47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">
      <c r="A38" s="17" t="s">
        <v>48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">
      <c r="A39" s="17" t="s">
        <v>49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">
      <c r="A40" s="17" t="s">
        <v>50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">
      <c r="A41" s="18" t="s">
        <v>51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20" t="s">
        <v>81</v>
      </c>
      <c r="B42" s="21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5">
      <c r="A43" s="20" t="s">
        <v>82</v>
      </c>
      <c r="B43" s="21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5">
      <c r="A44" s="20" t="s">
        <v>83</v>
      </c>
      <c r="B44" s="21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5">
      <c r="A45" s="20" t="s">
        <v>84</v>
      </c>
      <c r="B45" s="21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5">
      <c r="A46" s="20" t="s">
        <v>52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15">
      <c r="A47" s="20" t="s">
        <v>53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ht="15">
      <c r="A48" s="17" t="s">
        <v>54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5">
      <c r="A49" s="17" t="s">
        <v>55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5">
      <c r="A50" s="17" t="s">
        <v>56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">
      <c r="A51" s="17" t="s">
        <v>57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">
      <c r="A52" s="18" t="s">
        <v>58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15">
      <c r="A53" s="17" t="s">
        <v>85</v>
      </c>
      <c r="B53" s="16"/>
      <c r="C53" s="17"/>
      <c r="D53" s="16"/>
      <c r="E53" s="16"/>
      <c r="F53" s="16"/>
      <c r="G53" s="16"/>
      <c r="H53" s="16"/>
      <c r="I53" s="16"/>
      <c r="J53" s="16"/>
      <c r="K53" s="16"/>
    </row>
    <row r="54" spans="1:11" ht="15">
      <c r="A54" s="17" t="s">
        <v>86</v>
      </c>
      <c r="B54" s="16"/>
      <c r="C54" s="17"/>
      <c r="D54" s="16"/>
      <c r="E54" s="16"/>
      <c r="F54" s="16"/>
      <c r="G54" s="16"/>
      <c r="H54" s="16"/>
      <c r="I54" s="16"/>
      <c r="J54" s="16"/>
      <c r="K54" s="16"/>
    </row>
    <row r="55" spans="1:11" ht="15">
      <c r="A55" s="17" t="s">
        <v>87</v>
      </c>
      <c r="B55" s="16"/>
      <c r="C55" s="17"/>
      <c r="D55" s="16"/>
      <c r="E55" s="16"/>
      <c r="F55" s="16"/>
      <c r="G55" s="16"/>
      <c r="H55" s="16"/>
      <c r="I55" s="16"/>
      <c r="J55" s="16"/>
      <c r="K55" s="16"/>
    </row>
    <row r="56" spans="1:11" ht="15">
      <c r="A56" s="17" t="s">
        <v>88</v>
      </c>
      <c r="B56" s="16"/>
      <c r="C56" s="16"/>
      <c r="D56" s="17"/>
      <c r="E56" s="16"/>
      <c r="F56" s="16"/>
      <c r="G56" s="16"/>
      <c r="H56" s="16"/>
      <c r="I56" s="16"/>
      <c r="J56" s="16"/>
      <c r="K56" s="16"/>
    </row>
    <row r="57" spans="1:11" ht="15">
      <c r="A57" s="17" t="s">
        <v>89</v>
      </c>
      <c r="B57" s="16"/>
      <c r="C57" s="16"/>
      <c r="D57" s="17"/>
      <c r="E57" s="16"/>
      <c r="F57" s="16"/>
      <c r="G57" s="16"/>
      <c r="H57" s="16"/>
      <c r="I57" s="16"/>
      <c r="J57" s="16"/>
      <c r="K57" s="16"/>
    </row>
    <row r="58" spans="1:11" ht="15">
      <c r="A58" s="17" t="s">
        <v>90</v>
      </c>
      <c r="B58" s="16"/>
      <c r="C58" s="16"/>
      <c r="D58" s="17"/>
      <c r="E58" s="16"/>
      <c r="F58" s="16"/>
      <c r="G58" s="16"/>
      <c r="H58" s="16"/>
      <c r="I58" s="16"/>
      <c r="J58" s="16"/>
      <c r="K58" s="16"/>
    </row>
    <row r="59" spans="1:11" ht="15">
      <c r="A59" s="17" t="s">
        <v>91</v>
      </c>
      <c r="B59" s="16"/>
      <c r="C59" s="17"/>
      <c r="D59" s="16"/>
      <c r="E59" s="16"/>
      <c r="F59" s="17"/>
      <c r="G59" s="16"/>
      <c r="H59" s="16"/>
      <c r="I59" s="16"/>
      <c r="J59" s="16"/>
      <c r="K59" s="16"/>
    </row>
    <row r="60" spans="1:11" ht="15">
      <c r="A60" s="22" t="s">
        <v>59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5">
      <c r="A61" s="17" t="s">
        <v>60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5">
      <c r="A62" s="17" t="s">
        <v>93</v>
      </c>
      <c r="B62" s="16"/>
      <c r="C62" s="17"/>
      <c r="D62" s="16"/>
      <c r="E62" s="16"/>
      <c r="F62" s="16"/>
      <c r="G62" s="16"/>
      <c r="H62" s="16"/>
      <c r="I62" s="16"/>
      <c r="J62" s="16"/>
      <c r="K62" s="16"/>
    </row>
    <row r="63" spans="1:11" ht="15">
      <c r="A63" s="18" t="s">
        <v>94</v>
      </c>
      <c r="B63" s="16"/>
      <c r="C63" s="16"/>
      <c r="D63" s="17"/>
      <c r="E63" s="16"/>
      <c r="F63" s="16"/>
      <c r="G63" s="16"/>
      <c r="H63" s="16"/>
      <c r="I63" s="16"/>
      <c r="J63" s="16"/>
      <c r="K63" s="16"/>
    </row>
    <row r="64" spans="1:11" ht="15">
      <c r="A64" s="17" t="s">
        <v>95</v>
      </c>
      <c r="B64" s="16"/>
      <c r="C64" s="16"/>
      <c r="D64" s="16"/>
      <c r="E64" s="17"/>
      <c r="F64" s="16"/>
      <c r="G64" s="16"/>
      <c r="H64" s="16"/>
      <c r="I64" s="16"/>
      <c r="J64" s="16"/>
      <c r="K64" s="16"/>
    </row>
    <row r="65" spans="1:11" ht="15">
      <c r="A65" s="17" t="s">
        <v>92</v>
      </c>
      <c r="B65" s="17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15">
      <c r="A66" s="18" t="s">
        <v>61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5">
      <c r="A67" s="18" t="s">
        <v>62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15">
      <c r="A68" s="17" t="s">
        <v>63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ht="15">
      <c r="A69" s="17" t="s">
        <v>64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15">
      <c r="A70" s="18" t="s">
        <v>65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15">
      <c r="A71" s="17" t="s">
        <v>66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5">
      <c r="A72" s="17" t="s">
        <v>67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5">
      <c r="A73" s="17" t="s">
        <v>68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5">
      <c r="A74" s="17" t="s">
        <v>69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11" ht="15">
      <c r="A75" s="17" t="s">
        <v>70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5">
      <c r="A76" s="18" t="s">
        <v>71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ht="15">
      <c r="A77" s="17" t="s">
        <v>72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ht="15">
      <c r="A78" s="17" t="s">
        <v>73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ht="15">
      <c r="A79" s="17" t="s">
        <v>74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ht="15">
      <c r="A80" s="18" t="s">
        <v>75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ht="15">
      <c r="A81" s="18" t="s">
        <v>76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15">
      <c r="A82" s="17" t="s">
        <v>77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15">
      <c r="A83" s="17" t="s">
        <v>78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5">
      <c r="A84" s="18" t="s">
        <v>79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ht="15">
      <c r="A85" s="17" t="s">
        <v>80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ht="15">
      <c r="A86" s="11"/>
    </row>
  </sheetData>
  <sheetProtection/>
  <hyperlinks>
    <hyperlink ref="A16" r:id="rId1" display="http://www.automobilklubtorunski.pl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="70" zoomScaleSheetLayoutView="70" zoomScalePageLayoutView="0" workbookViewId="0" topLeftCell="A1">
      <selection activeCell="B3" sqref="B3:H47"/>
    </sheetView>
  </sheetViews>
  <sheetFormatPr defaultColWidth="9.140625" defaultRowHeight="15"/>
  <cols>
    <col min="1" max="1" width="3.8515625" style="1" customWidth="1"/>
    <col min="2" max="2" width="24.140625" style="0" bestFit="1" customWidth="1"/>
    <col min="3" max="3" width="23.421875" style="0" bestFit="1" customWidth="1"/>
    <col min="4" max="4" width="16.8515625" style="0" customWidth="1"/>
    <col min="5" max="5" width="18.8515625" style="0" bestFit="1" customWidth="1"/>
    <col min="6" max="6" width="5.57421875" style="1" customWidth="1"/>
    <col min="7" max="7" width="7.421875" style="1" customWidth="1"/>
    <col min="8" max="8" width="4.8515625" style="1" customWidth="1"/>
  </cols>
  <sheetData>
    <row r="1" spans="1:8" ht="21">
      <c r="A1" s="54" t="s">
        <v>196</v>
      </c>
      <c r="B1" s="54"/>
      <c r="C1" s="54"/>
      <c r="D1" s="54"/>
      <c r="E1" s="54"/>
      <c r="F1" s="55" t="s">
        <v>28</v>
      </c>
      <c r="G1" s="56"/>
      <c r="H1" s="57"/>
    </row>
    <row r="2" spans="1:8" ht="15">
      <c r="A2" s="10" t="s">
        <v>27</v>
      </c>
      <c r="B2" s="10" t="s">
        <v>22</v>
      </c>
      <c r="C2" s="10" t="s">
        <v>23</v>
      </c>
      <c r="D2" s="8" t="s">
        <v>21</v>
      </c>
      <c r="E2" s="10" t="s">
        <v>2</v>
      </c>
      <c r="F2" s="10" t="s">
        <v>26</v>
      </c>
      <c r="G2" s="10" t="s">
        <v>1</v>
      </c>
      <c r="H2" s="10" t="s">
        <v>0</v>
      </c>
    </row>
    <row r="3" spans="1:8" ht="15">
      <c r="A3" s="4">
        <v>13</v>
      </c>
      <c r="B3" s="48" t="s">
        <v>110</v>
      </c>
      <c r="C3" s="47" t="s">
        <v>197</v>
      </c>
      <c r="D3" s="45" t="s">
        <v>15</v>
      </c>
      <c r="E3" s="45" t="s">
        <v>100</v>
      </c>
      <c r="F3" s="24">
        <v>1391</v>
      </c>
      <c r="G3" s="24">
        <v>1</v>
      </c>
      <c r="H3" s="6">
        <v>13</v>
      </c>
    </row>
    <row r="4" spans="1:8" ht="15">
      <c r="A4" s="4">
        <v>23</v>
      </c>
      <c r="B4" s="48" t="s">
        <v>177</v>
      </c>
      <c r="C4" s="48" t="s">
        <v>178</v>
      </c>
      <c r="D4" s="45" t="s">
        <v>15</v>
      </c>
      <c r="E4" s="45" t="s">
        <v>179</v>
      </c>
      <c r="F4" s="24">
        <v>1298</v>
      </c>
      <c r="G4" s="24">
        <v>1</v>
      </c>
      <c r="H4" s="6">
        <v>23</v>
      </c>
    </row>
    <row r="5" spans="1:8" ht="15">
      <c r="A5" s="4">
        <v>24</v>
      </c>
      <c r="B5" s="49" t="s">
        <v>123</v>
      </c>
      <c r="C5" s="49" t="s">
        <v>124</v>
      </c>
      <c r="D5" s="44" t="s">
        <v>15</v>
      </c>
      <c r="E5" s="44" t="s">
        <v>4</v>
      </c>
      <c r="F5" s="43">
        <v>1389</v>
      </c>
      <c r="G5" s="43">
        <v>1</v>
      </c>
      <c r="H5" s="9">
        <v>24</v>
      </c>
    </row>
    <row r="6" spans="1:8" ht="15">
      <c r="A6" s="4">
        <v>25</v>
      </c>
      <c r="B6" s="48" t="s">
        <v>101</v>
      </c>
      <c r="C6" s="48" t="s">
        <v>159</v>
      </c>
      <c r="D6" s="45" t="s">
        <v>18</v>
      </c>
      <c r="E6" s="45" t="s">
        <v>11</v>
      </c>
      <c r="F6" s="24">
        <v>1368</v>
      </c>
      <c r="G6" s="24">
        <v>1</v>
      </c>
      <c r="H6" s="6">
        <v>25</v>
      </c>
    </row>
    <row r="7" spans="1:8" ht="15">
      <c r="A7" s="4">
        <v>26</v>
      </c>
      <c r="B7" s="48" t="s">
        <v>103</v>
      </c>
      <c r="C7" s="48" t="s">
        <v>120</v>
      </c>
      <c r="D7" s="45" t="s">
        <v>15</v>
      </c>
      <c r="E7" s="45" t="s">
        <v>10</v>
      </c>
      <c r="F7" s="24">
        <v>899</v>
      </c>
      <c r="G7" s="24">
        <v>1</v>
      </c>
      <c r="H7" s="6">
        <v>26</v>
      </c>
    </row>
    <row r="8" spans="1:8" ht="15">
      <c r="A8" s="4">
        <v>32</v>
      </c>
      <c r="B8" s="48" t="s">
        <v>130</v>
      </c>
      <c r="C8" s="48" t="s">
        <v>120</v>
      </c>
      <c r="D8" s="45" t="s">
        <v>147</v>
      </c>
      <c r="E8" s="45" t="s">
        <v>129</v>
      </c>
      <c r="F8" s="24">
        <v>1108</v>
      </c>
      <c r="G8" s="24">
        <v>1</v>
      </c>
      <c r="H8" s="6">
        <v>32</v>
      </c>
    </row>
    <row r="9" spans="1:8" ht="15">
      <c r="A9" s="4">
        <v>36</v>
      </c>
      <c r="B9" s="48" t="s">
        <v>131</v>
      </c>
      <c r="C9" s="48" t="s">
        <v>120</v>
      </c>
      <c r="D9" s="45" t="s">
        <v>15</v>
      </c>
      <c r="E9" s="45" t="s">
        <v>11</v>
      </c>
      <c r="F9" s="24">
        <v>1100</v>
      </c>
      <c r="G9" s="24">
        <v>1</v>
      </c>
      <c r="H9" s="6">
        <v>36</v>
      </c>
    </row>
    <row r="10" spans="1:8" ht="15">
      <c r="A10" s="4">
        <v>37</v>
      </c>
      <c r="B10" s="48" t="s">
        <v>190</v>
      </c>
      <c r="C10" s="48" t="s">
        <v>120</v>
      </c>
      <c r="D10" s="50" t="s">
        <v>15</v>
      </c>
      <c r="E10" s="45" t="s">
        <v>6</v>
      </c>
      <c r="F10" s="24">
        <v>1369</v>
      </c>
      <c r="G10" s="24">
        <v>1</v>
      </c>
      <c r="H10" s="6">
        <v>37</v>
      </c>
    </row>
    <row r="11" spans="1:8" ht="15">
      <c r="A11" s="4">
        <v>39</v>
      </c>
      <c r="B11" s="49" t="s">
        <v>186</v>
      </c>
      <c r="C11" s="48" t="s">
        <v>120</v>
      </c>
      <c r="D11" s="44" t="s">
        <v>15</v>
      </c>
      <c r="E11" s="44" t="s">
        <v>10</v>
      </c>
      <c r="F11" s="24">
        <v>1242</v>
      </c>
      <c r="G11" s="24">
        <v>1</v>
      </c>
      <c r="H11" s="6">
        <v>39</v>
      </c>
    </row>
    <row r="12" spans="1:8" ht="15">
      <c r="A12" s="4">
        <v>45</v>
      </c>
      <c r="B12" s="48" t="s">
        <v>174</v>
      </c>
      <c r="C12" s="48" t="s">
        <v>120</v>
      </c>
      <c r="D12" s="45" t="s">
        <v>15</v>
      </c>
      <c r="E12" s="45" t="s">
        <v>11</v>
      </c>
      <c r="F12" s="24">
        <v>1108</v>
      </c>
      <c r="G12" s="24">
        <v>1</v>
      </c>
      <c r="H12" s="6">
        <v>73</v>
      </c>
    </row>
    <row r="13" spans="1:8" ht="15">
      <c r="A13" s="4">
        <v>1</v>
      </c>
      <c r="B13" s="48" t="s">
        <v>116</v>
      </c>
      <c r="C13" s="48" t="s">
        <v>102</v>
      </c>
      <c r="D13" s="45" t="s">
        <v>15</v>
      </c>
      <c r="E13" s="45" t="s">
        <v>9</v>
      </c>
      <c r="F13" s="24">
        <v>1595</v>
      </c>
      <c r="G13" s="24">
        <v>2</v>
      </c>
      <c r="H13" s="6">
        <v>1</v>
      </c>
    </row>
    <row r="14" spans="1:8" ht="15">
      <c r="A14" s="4">
        <v>6</v>
      </c>
      <c r="B14" s="48" t="s">
        <v>127</v>
      </c>
      <c r="C14" s="48" t="s">
        <v>158</v>
      </c>
      <c r="D14" s="45" t="s">
        <v>18</v>
      </c>
      <c r="E14" s="45" t="s">
        <v>128</v>
      </c>
      <c r="F14" s="24">
        <v>1596</v>
      </c>
      <c r="G14" s="24">
        <v>2</v>
      </c>
      <c r="H14" s="6">
        <v>6</v>
      </c>
    </row>
    <row r="15" spans="1:8" ht="15">
      <c r="A15" s="4">
        <v>9</v>
      </c>
      <c r="B15" s="48" t="s">
        <v>114</v>
      </c>
      <c r="C15" s="48" t="s">
        <v>120</v>
      </c>
      <c r="D15" s="45" t="s">
        <v>15</v>
      </c>
      <c r="E15" s="45" t="s">
        <v>8</v>
      </c>
      <c r="F15" s="24">
        <v>1598</v>
      </c>
      <c r="G15" s="24">
        <v>2</v>
      </c>
      <c r="H15" s="6">
        <v>9</v>
      </c>
    </row>
    <row r="16" spans="1:8" ht="15">
      <c r="A16" s="4">
        <v>14</v>
      </c>
      <c r="B16" s="49" t="s">
        <v>172</v>
      </c>
      <c r="C16" s="48" t="s">
        <v>120</v>
      </c>
      <c r="D16" s="44" t="s">
        <v>18</v>
      </c>
      <c r="E16" s="44" t="s">
        <v>126</v>
      </c>
      <c r="F16" s="24">
        <v>1587</v>
      </c>
      <c r="G16" s="24">
        <v>2</v>
      </c>
      <c r="H16" s="6">
        <v>14</v>
      </c>
    </row>
    <row r="17" spans="1:8" ht="15">
      <c r="A17" s="4">
        <v>15</v>
      </c>
      <c r="B17" s="48" t="s">
        <v>112</v>
      </c>
      <c r="C17" s="48" t="s">
        <v>109</v>
      </c>
      <c r="D17" s="45" t="s">
        <v>195</v>
      </c>
      <c r="E17" s="45" t="s">
        <v>6</v>
      </c>
      <c r="F17" s="24">
        <v>1587</v>
      </c>
      <c r="G17" s="24">
        <v>2</v>
      </c>
      <c r="H17" s="6">
        <v>15</v>
      </c>
    </row>
    <row r="18" spans="1:8" ht="15">
      <c r="A18" s="4">
        <v>16</v>
      </c>
      <c r="B18" s="48" t="s">
        <v>113</v>
      </c>
      <c r="C18" s="48" t="s">
        <v>119</v>
      </c>
      <c r="D18" s="45" t="s">
        <v>195</v>
      </c>
      <c r="E18" s="45" t="s">
        <v>6</v>
      </c>
      <c r="F18" s="24">
        <v>1587</v>
      </c>
      <c r="G18" s="24">
        <v>2</v>
      </c>
      <c r="H18" s="6">
        <v>16</v>
      </c>
    </row>
    <row r="19" spans="1:8" ht="15">
      <c r="A19" s="4">
        <v>20</v>
      </c>
      <c r="B19" s="48" t="s">
        <v>173</v>
      </c>
      <c r="C19" s="48" t="s">
        <v>120</v>
      </c>
      <c r="D19" s="45" t="s">
        <v>15</v>
      </c>
      <c r="E19" s="45" t="s">
        <v>12</v>
      </c>
      <c r="F19" s="24">
        <v>1595</v>
      </c>
      <c r="G19" s="24">
        <v>2</v>
      </c>
      <c r="H19" s="6">
        <v>20</v>
      </c>
    </row>
    <row r="20" spans="1:8" ht="15">
      <c r="A20" s="4">
        <v>33</v>
      </c>
      <c r="B20" s="48" t="s">
        <v>125</v>
      </c>
      <c r="C20" s="48" t="s">
        <v>157</v>
      </c>
      <c r="D20" s="45" t="s">
        <v>20</v>
      </c>
      <c r="E20" s="45" t="s">
        <v>6</v>
      </c>
      <c r="F20" s="24">
        <v>1587</v>
      </c>
      <c r="G20" s="24">
        <v>2</v>
      </c>
      <c r="H20" s="6">
        <v>33</v>
      </c>
    </row>
    <row r="21" spans="1:8" ht="15">
      <c r="A21" s="4">
        <v>34</v>
      </c>
      <c r="B21" s="48" t="s">
        <v>138</v>
      </c>
      <c r="C21" s="48" t="s">
        <v>120</v>
      </c>
      <c r="D21" s="45" t="s">
        <v>15</v>
      </c>
      <c r="E21" s="45" t="s">
        <v>139</v>
      </c>
      <c r="F21" s="24">
        <v>1587</v>
      </c>
      <c r="G21" s="24">
        <v>2</v>
      </c>
      <c r="H21" s="6">
        <v>34</v>
      </c>
    </row>
    <row r="22" spans="1:8" ht="15">
      <c r="A22" s="4">
        <v>38</v>
      </c>
      <c r="B22" s="48" t="s">
        <v>161</v>
      </c>
      <c r="C22" s="48" t="s">
        <v>162</v>
      </c>
      <c r="D22" s="45" t="s">
        <v>15</v>
      </c>
      <c r="E22" s="45" t="s">
        <v>163</v>
      </c>
      <c r="F22" s="24">
        <v>1587</v>
      </c>
      <c r="G22" s="24">
        <v>2</v>
      </c>
      <c r="H22" s="6">
        <v>38</v>
      </c>
    </row>
    <row r="23" spans="1:8" ht="15">
      <c r="A23" s="4">
        <v>2</v>
      </c>
      <c r="B23" s="48" t="s">
        <v>118</v>
      </c>
      <c r="C23" s="48" t="s">
        <v>96</v>
      </c>
      <c r="D23" s="45" t="s">
        <v>16</v>
      </c>
      <c r="E23" s="45" t="s">
        <v>3</v>
      </c>
      <c r="F23" s="24">
        <v>1998</v>
      </c>
      <c r="G23" s="24">
        <v>3</v>
      </c>
      <c r="H23" s="6">
        <v>2</v>
      </c>
    </row>
    <row r="24" spans="1:8" ht="15">
      <c r="A24" s="4">
        <v>3</v>
      </c>
      <c r="B24" s="48" t="s">
        <v>132</v>
      </c>
      <c r="C24" s="48" t="s">
        <v>133</v>
      </c>
      <c r="D24" s="45" t="s">
        <v>18</v>
      </c>
      <c r="E24" s="45" t="s">
        <v>134</v>
      </c>
      <c r="F24" s="24">
        <v>1988</v>
      </c>
      <c r="G24" s="24">
        <v>3</v>
      </c>
      <c r="H24" s="6">
        <v>3</v>
      </c>
    </row>
    <row r="25" spans="1:8" ht="15">
      <c r="A25" s="4">
        <v>4</v>
      </c>
      <c r="B25" s="48" t="s">
        <v>135</v>
      </c>
      <c r="C25" s="48" t="s">
        <v>136</v>
      </c>
      <c r="D25" s="45" t="s">
        <v>18</v>
      </c>
      <c r="E25" s="45" t="s">
        <v>137</v>
      </c>
      <c r="F25" s="24">
        <v>1834</v>
      </c>
      <c r="G25" s="24">
        <v>3</v>
      </c>
      <c r="H25" s="6">
        <v>4</v>
      </c>
    </row>
    <row r="26" spans="1:8" ht="15">
      <c r="A26" s="4">
        <v>5</v>
      </c>
      <c r="B26" s="48" t="s">
        <v>111</v>
      </c>
      <c r="C26" s="48" t="s">
        <v>120</v>
      </c>
      <c r="D26" s="45" t="s">
        <v>15</v>
      </c>
      <c r="E26" s="45" t="s">
        <v>8</v>
      </c>
      <c r="F26" s="24">
        <v>1998</v>
      </c>
      <c r="G26" s="24">
        <v>3</v>
      </c>
      <c r="H26" s="6">
        <v>5</v>
      </c>
    </row>
    <row r="27" spans="1:8" ht="15">
      <c r="A27" s="4">
        <v>7</v>
      </c>
      <c r="B27" s="48" t="s">
        <v>121</v>
      </c>
      <c r="C27" s="48" t="s">
        <v>120</v>
      </c>
      <c r="D27" s="45" t="s">
        <v>17</v>
      </c>
      <c r="E27" s="45" t="s">
        <v>122</v>
      </c>
      <c r="F27" s="24">
        <v>2000</v>
      </c>
      <c r="G27" s="24">
        <v>3</v>
      </c>
      <c r="H27" s="6">
        <v>7</v>
      </c>
    </row>
    <row r="28" spans="1:8" ht="15">
      <c r="A28" s="4">
        <v>8</v>
      </c>
      <c r="B28" s="48" t="s">
        <v>117</v>
      </c>
      <c r="C28" s="48" t="s">
        <v>97</v>
      </c>
      <c r="D28" s="45" t="s">
        <v>16</v>
      </c>
      <c r="E28" s="45" t="s">
        <v>5</v>
      </c>
      <c r="F28" s="24">
        <v>1998</v>
      </c>
      <c r="G28" s="24">
        <v>3</v>
      </c>
      <c r="H28" s="6">
        <v>8</v>
      </c>
    </row>
    <row r="29" spans="1:8" ht="15">
      <c r="A29" s="4">
        <v>11</v>
      </c>
      <c r="B29" s="48" t="s">
        <v>193</v>
      </c>
      <c r="C29" s="48" t="s">
        <v>120</v>
      </c>
      <c r="D29" s="3" t="s">
        <v>15</v>
      </c>
      <c r="E29" s="50" t="s">
        <v>194</v>
      </c>
      <c r="F29" s="24">
        <v>1800</v>
      </c>
      <c r="G29" s="24">
        <v>3</v>
      </c>
      <c r="H29" s="6">
        <v>11</v>
      </c>
    </row>
    <row r="30" spans="1:8" ht="15">
      <c r="A30" s="4">
        <v>17</v>
      </c>
      <c r="B30" s="48" t="s">
        <v>99</v>
      </c>
      <c r="C30" s="48" t="s">
        <v>120</v>
      </c>
      <c r="D30" s="45" t="s">
        <v>20</v>
      </c>
      <c r="E30" s="45" t="s">
        <v>160</v>
      </c>
      <c r="F30" s="24">
        <v>1800</v>
      </c>
      <c r="G30" s="24">
        <v>3</v>
      </c>
      <c r="H30" s="6">
        <v>17</v>
      </c>
    </row>
    <row r="31" spans="1:8" ht="15">
      <c r="A31" s="4">
        <v>19</v>
      </c>
      <c r="B31" s="48" t="s">
        <v>175</v>
      </c>
      <c r="C31" s="48" t="s">
        <v>176</v>
      </c>
      <c r="D31" s="45" t="s">
        <v>15</v>
      </c>
      <c r="E31" s="45" t="s">
        <v>9</v>
      </c>
      <c r="F31" s="24">
        <v>1590</v>
      </c>
      <c r="G31" s="24">
        <v>3</v>
      </c>
      <c r="H31" s="6">
        <v>19</v>
      </c>
    </row>
    <row r="32" spans="1:8" ht="15">
      <c r="A32" s="4">
        <v>21</v>
      </c>
      <c r="B32" s="48" t="s">
        <v>180</v>
      </c>
      <c r="C32" s="48" t="s">
        <v>181</v>
      </c>
      <c r="D32" s="45" t="s">
        <v>20</v>
      </c>
      <c r="E32" s="45" t="s">
        <v>160</v>
      </c>
      <c r="F32" s="24">
        <v>1798</v>
      </c>
      <c r="G32" s="24">
        <v>3</v>
      </c>
      <c r="H32" s="6">
        <v>21</v>
      </c>
    </row>
    <row r="33" spans="1:8" ht="15">
      <c r="A33" s="4">
        <v>22</v>
      </c>
      <c r="B33" s="48" t="s">
        <v>104</v>
      </c>
      <c r="C33" s="48" t="s">
        <v>105</v>
      </c>
      <c r="D33" s="45" t="s">
        <v>18</v>
      </c>
      <c r="E33" s="45" t="s">
        <v>106</v>
      </c>
      <c r="F33" s="24">
        <v>1998</v>
      </c>
      <c r="G33" s="24">
        <v>3</v>
      </c>
      <c r="H33" s="6">
        <v>22</v>
      </c>
    </row>
    <row r="34" spans="1:8" ht="15">
      <c r="A34" s="4">
        <v>27</v>
      </c>
      <c r="B34" s="48" t="s">
        <v>165</v>
      </c>
      <c r="C34" s="48" t="s">
        <v>164</v>
      </c>
      <c r="D34" s="45" t="s">
        <v>18</v>
      </c>
      <c r="E34" s="45" t="s">
        <v>134</v>
      </c>
      <c r="F34" s="24">
        <v>1994</v>
      </c>
      <c r="G34" s="24">
        <v>3</v>
      </c>
      <c r="H34" s="6">
        <v>27</v>
      </c>
    </row>
    <row r="35" spans="1:8" ht="15">
      <c r="A35" s="4">
        <v>28</v>
      </c>
      <c r="B35" s="48" t="s">
        <v>170</v>
      </c>
      <c r="C35" s="48" t="s">
        <v>120</v>
      </c>
      <c r="D35" s="45" t="s">
        <v>15</v>
      </c>
      <c r="E35" s="45" t="s">
        <v>171</v>
      </c>
      <c r="F35" s="24">
        <v>1796</v>
      </c>
      <c r="G35" s="24">
        <v>3</v>
      </c>
      <c r="H35" s="6">
        <v>28</v>
      </c>
    </row>
    <row r="36" spans="1:8" ht="15">
      <c r="A36" s="4">
        <v>29</v>
      </c>
      <c r="B36" s="48" t="s">
        <v>169</v>
      </c>
      <c r="C36" s="48" t="s">
        <v>120</v>
      </c>
      <c r="D36" s="45" t="s">
        <v>17</v>
      </c>
      <c r="E36" s="45" t="s">
        <v>8</v>
      </c>
      <c r="F36" s="24">
        <v>1796</v>
      </c>
      <c r="G36" s="24">
        <v>3</v>
      </c>
      <c r="H36" s="6">
        <v>29</v>
      </c>
    </row>
    <row r="37" spans="1:8" ht="15">
      <c r="A37" s="4">
        <v>30</v>
      </c>
      <c r="B37" s="48" t="s">
        <v>166</v>
      </c>
      <c r="C37" s="48" t="s">
        <v>167</v>
      </c>
      <c r="D37" s="45" t="s">
        <v>15</v>
      </c>
      <c r="E37" s="45" t="s">
        <v>168</v>
      </c>
      <c r="F37" s="24">
        <v>2000</v>
      </c>
      <c r="G37" s="24">
        <v>3</v>
      </c>
      <c r="H37" s="6">
        <v>30</v>
      </c>
    </row>
    <row r="38" spans="1:8" ht="15">
      <c r="A38" s="4">
        <v>31</v>
      </c>
      <c r="B38" s="48" t="s">
        <v>164</v>
      </c>
      <c r="C38" s="48" t="s">
        <v>165</v>
      </c>
      <c r="D38" s="45" t="s">
        <v>18</v>
      </c>
      <c r="E38" s="45" t="s">
        <v>134</v>
      </c>
      <c r="F38" s="24">
        <v>1994</v>
      </c>
      <c r="G38" s="24">
        <v>3</v>
      </c>
      <c r="H38" s="6">
        <v>31</v>
      </c>
    </row>
    <row r="39" spans="1:8" ht="15">
      <c r="A39" s="4">
        <v>40</v>
      </c>
      <c r="B39" s="48" t="s">
        <v>107</v>
      </c>
      <c r="C39" s="48" t="s">
        <v>108</v>
      </c>
      <c r="D39" s="50" t="s">
        <v>16</v>
      </c>
      <c r="E39" s="50" t="s">
        <v>5</v>
      </c>
      <c r="F39" s="24">
        <v>1998</v>
      </c>
      <c r="G39" s="24">
        <v>3</v>
      </c>
      <c r="H39" s="6">
        <v>40</v>
      </c>
    </row>
    <row r="40" spans="1:8" ht="15">
      <c r="A40" s="4">
        <v>41</v>
      </c>
      <c r="B40" s="48" t="s">
        <v>115</v>
      </c>
      <c r="C40" s="48" t="s">
        <v>120</v>
      </c>
      <c r="D40" s="50" t="s">
        <v>17</v>
      </c>
      <c r="E40" s="50" t="s">
        <v>7</v>
      </c>
      <c r="F40" s="24">
        <v>1998</v>
      </c>
      <c r="G40" s="24">
        <v>3</v>
      </c>
      <c r="H40" s="6">
        <v>41</v>
      </c>
    </row>
    <row r="41" spans="1:8" ht="15">
      <c r="A41" s="4">
        <v>42</v>
      </c>
      <c r="B41" s="48" t="s">
        <v>191</v>
      </c>
      <c r="C41" s="48" t="s">
        <v>192</v>
      </c>
      <c r="D41" s="50" t="s">
        <v>18</v>
      </c>
      <c r="E41" s="50" t="s">
        <v>100</v>
      </c>
      <c r="F41" s="24">
        <v>1800</v>
      </c>
      <c r="G41" s="24">
        <v>3</v>
      </c>
      <c r="H41" s="6">
        <v>42</v>
      </c>
    </row>
    <row r="42" spans="1:8" ht="15">
      <c r="A42" s="4">
        <v>43</v>
      </c>
      <c r="B42" s="48" t="s">
        <v>192</v>
      </c>
      <c r="C42" s="48" t="s">
        <v>191</v>
      </c>
      <c r="D42" s="50" t="s">
        <v>98</v>
      </c>
      <c r="E42" s="50" t="s">
        <v>100</v>
      </c>
      <c r="F42" s="24">
        <v>1800</v>
      </c>
      <c r="G42" s="24">
        <v>3</v>
      </c>
      <c r="H42" s="6">
        <v>43</v>
      </c>
    </row>
    <row r="43" spans="1:8" ht="15">
      <c r="A43" s="4">
        <v>44</v>
      </c>
      <c r="B43" s="48" t="s">
        <v>143</v>
      </c>
      <c r="C43" s="48" t="s">
        <v>144</v>
      </c>
      <c r="D43" s="50" t="s">
        <v>19</v>
      </c>
      <c r="E43" s="50" t="s">
        <v>12</v>
      </c>
      <c r="F43" s="24">
        <v>1598</v>
      </c>
      <c r="G43" s="24">
        <v>3</v>
      </c>
      <c r="H43" s="6">
        <v>44</v>
      </c>
    </row>
    <row r="44" spans="1:8" ht="15">
      <c r="A44" s="4">
        <v>10</v>
      </c>
      <c r="B44" s="48" t="s">
        <v>140</v>
      </c>
      <c r="C44" s="48" t="s">
        <v>141</v>
      </c>
      <c r="D44" s="45" t="s">
        <v>15</v>
      </c>
      <c r="E44" s="45" t="s">
        <v>142</v>
      </c>
      <c r="F44" s="24">
        <v>1997</v>
      </c>
      <c r="G44" s="24">
        <v>4</v>
      </c>
      <c r="H44" s="6">
        <v>10</v>
      </c>
    </row>
    <row r="45" spans="1:8" ht="15">
      <c r="A45" s="4">
        <v>12</v>
      </c>
      <c r="B45" s="48" t="s">
        <v>182</v>
      </c>
      <c r="C45" s="48" t="s">
        <v>183</v>
      </c>
      <c r="D45" s="45" t="s">
        <v>184</v>
      </c>
      <c r="E45" s="45" t="s">
        <v>185</v>
      </c>
      <c r="F45" s="24">
        <v>2771</v>
      </c>
      <c r="G45" s="24">
        <v>4</v>
      </c>
      <c r="H45" s="6">
        <v>12</v>
      </c>
    </row>
    <row r="46" spans="1:8" ht="15">
      <c r="A46" s="4">
        <v>18</v>
      </c>
      <c r="B46" s="47" t="s">
        <v>145</v>
      </c>
      <c r="C46" s="47"/>
      <c r="D46" s="23" t="s">
        <v>15</v>
      </c>
      <c r="E46" s="23" t="s">
        <v>146</v>
      </c>
      <c r="F46" s="4">
        <v>2000</v>
      </c>
      <c r="G46" s="4">
        <v>4</v>
      </c>
      <c r="H46" s="6">
        <v>18</v>
      </c>
    </row>
    <row r="47" spans="1:8" ht="15">
      <c r="A47" s="4">
        <v>35</v>
      </c>
      <c r="B47" s="48" t="s">
        <v>187</v>
      </c>
      <c r="C47" s="48" t="s">
        <v>188</v>
      </c>
      <c r="D47" s="50" t="s">
        <v>15</v>
      </c>
      <c r="E47" s="45" t="s">
        <v>189</v>
      </c>
      <c r="F47" s="24">
        <v>1994</v>
      </c>
      <c r="G47" s="24">
        <v>4</v>
      </c>
      <c r="H47" s="6">
        <v>35</v>
      </c>
    </row>
    <row r="48" spans="1:8" ht="15">
      <c r="A48" s="4">
        <v>46</v>
      </c>
      <c r="B48" s="46"/>
      <c r="C48" s="46"/>
      <c r="D48" s="46"/>
      <c r="E48" s="46"/>
      <c r="F48" s="6"/>
      <c r="G48" s="6"/>
      <c r="H48" s="6"/>
    </row>
    <row r="49" spans="1:8" ht="15">
      <c r="A49" s="4">
        <v>47</v>
      </c>
      <c r="B49" s="46"/>
      <c r="C49" s="46"/>
      <c r="D49" s="46"/>
      <c r="E49" s="46"/>
      <c r="F49" s="6"/>
      <c r="G49" s="6"/>
      <c r="H49" s="6"/>
    </row>
    <row r="50" spans="1:8" ht="15">
      <c r="A50" s="4">
        <v>48</v>
      </c>
      <c r="B50" s="46"/>
      <c r="C50" s="46"/>
      <c r="D50" s="46"/>
      <c r="E50" s="46"/>
      <c r="F50" s="6"/>
      <c r="G50" s="6"/>
      <c r="H50" s="6"/>
    </row>
    <row r="51" spans="1:8" ht="15">
      <c r="A51" s="4">
        <v>49</v>
      </c>
      <c r="B51" s="46"/>
      <c r="C51" s="46"/>
      <c r="D51" s="46"/>
      <c r="E51" s="46"/>
      <c r="F51" s="6"/>
      <c r="G51" s="6"/>
      <c r="H51" s="6"/>
    </row>
    <row r="52" spans="1:8" ht="15">
      <c r="A52" s="4">
        <v>50</v>
      </c>
      <c r="B52" s="46"/>
      <c r="C52" s="46"/>
      <c r="D52" s="46"/>
      <c r="E52" s="46"/>
      <c r="F52" s="6"/>
      <c r="G52" s="6"/>
      <c r="H52" s="6"/>
    </row>
    <row r="53" spans="1:8" ht="15">
      <c r="A53" s="4">
        <v>51</v>
      </c>
      <c r="B53" s="46"/>
      <c r="C53" s="46"/>
      <c r="D53" s="46"/>
      <c r="E53" s="46"/>
      <c r="F53" s="6"/>
      <c r="G53" s="6"/>
      <c r="H53" s="6"/>
    </row>
    <row r="54" spans="1:8" ht="15">
      <c r="A54" s="4">
        <v>52</v>
      </c>
      <c r="B54" s="46"/>
      <c r="C54" s="46"/>
      <c r="D54" s="46"/>
      <c r="E54" s="46"/>
      <c r="F54" s="6"/>
      <c r="G54" s="6"/>
      <c r="H54" s="6"/>
    </row>
    <row r="55" spans="1:8" ht="15">
      <c r="A55" s="4">
        <v>53</v>
      </c>
      <c r="B55" s="46"/>
      <c r="C55" s="46"/>
      <c r="D55" s="46"/>
      <c r="E55" s="46"/>
      <c r="F55" s="6"/>
      <c r="G55" s="6"/>
      <c r="H55" s="6"/>
    </row>
    <row r="56" spans="1:8" ht="15">
      <c r="A56" s="4">
        <v>54</v>
      </c>
      <c r="B56" s="46"/>
      <c r="C56" s="46"/>
      <c r="D56" s="46"/>
      <c r="E56" s="46"/>
      <c r="F56" s="6"/>
      <c r="G56" s="6"/>
      <c r="H56" s="6"/>
    </row>
    <row r="57" spans="1:8" ht="15">
      <c r="A57" s="4">
        <v>55</v>
      </c>
      <c r="B57" s="46"/>
      <c r="C57" s="46"/>
      <c r="D57" s="46"/>
      <c r="E57" s="46"/>
      <c r="F57" s="6"/>
      <c r="G57" s="6"/>
      <c r="H57" s="6"/>
    </row>
    <row r="58" spans="1:8" ht="15">
      <c r="A58" s="4">
        <v>56</v>
      </c>
      <c r="B58" s="46"/>
      <c r="C58" s="46"/>
      <c r="D58" s="46"/>
      <c r="E58" s="46"/>
      <c r="F58" s="6"/>
      <c r="G58" s="6"/>
      <c r="H58" s="6"/>
    </row>
    <row r="59" spans="1:8" ht="15">
      <c r="A59" s="4">
        <v>57</v>
      </c>
      <c r="B59" s="46"/>
      <c r="C59" s="46"/>
      <c r="D59" s="46"/>
      <c r="E59" s="46"/>
      <c r="F59" s="6"/>
      <c r="G59" s="6"/>
      <c r="H59" s="6"/>
    </row>
    <row r="60" spans="1:8" ht="15">
      <c r="A60" s="4">
        <v>58</v>
      </c>
      <c r="B60" s="46"/>
      <c r="C60" s="46"/>
      <c r="D60" s="46"/>
      <c r="E60" s="46"/>
      <c r="F60" s="6"/>
      <c r="G60" s="6"/>
      <c r="H60" s="6"/>
    </row>
    <row r="61" spans="1:8" ht="15">
      <c r="A61" s="4">
        <v>59</v>
      </c>
      <c r="B61" s="46"/>
      <c r="C61" s="46"/>
      <c r="D61" s="46"/>
      <c r="E61" s="46"/>
      <c r="F61" s="6"/>
      <c r="G61" s="6"/>
      <c r="H61" s="6"/>
    </row>
    <row r="62" spans="1:8" ht="15">
      <c r="A62" s="4">
        <v>60</v>
      </c>
      <c r="B62" s="46"/>
      <c r="C62" s="46"/>
      <c r="D62" s="46"/>
      <c r="E62" s="46"/>
      <c r="F62" s="6"/>
      <c r="G62" s="6"/>
      <c r="H62" s="6"/>
    </row>
    <row r="63" spans="1:8" ht="15">
      <c r="A63" s="4">
        <v>61</v>
      </c>
      <c r="B63" s="46"/>
      <c r="C63" s="46"/>
      <c r="D63" s="46"/>
      <c r="E63" s="46"/>
      <c r="F63" s="6"/>
      <c r="G63" s="6"/>
      <c r="H63" s="6"/>
    </row>
    <row r="64" spans="1:8" ht="15">
      <c r="A64" s="4">
        <v>62</v>
      </c>
      <c r="B64" s="46"/>
      <c r="C64" s="46"/>
      <c r="D64" s="46"/>
      <c r="E64" s="46"/>
      <c r="F64" s="6"/>
      <c r="G64" s="6"/>
      <c r="H64" s="6"/>
    </row>
    <row r="65" spans="1:8" ht="15">
      <c r="A65" s="4">
        <v>63</v>
      </c>
      <c r="B65" s="46"/>
      <c r="C65" s="46"/>
      <c r="D65" s="46"/>
      <c r="E65" s="46"/>
      <c r="F65" s="6"/>
      <c r="G65" s="6"/>
      <c r="H65" s="6"/>
    </row>
    <row r="66" ht="15">
      <c r="A66" s="4">
        <v>64</v>
      </c>
    </row>
    <row r="67" ht="15">
      <c r="A67" s="4">
        <v>65</v>
      </c>
    </row>
  </sheetData>
  <sheetProtection/>
  <autoFilter ref="A2:H38">
    <sortState ref="A3:H67">
      <sortCondition sortBy="value" ref="G3:G67"/>
    </sortState>
  </autoFilter>
  <mergeCells count="2">
    <mergeCell ref="A1:E1"/>
    <mergeCell ref="F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>
    <oddFooter>&amp;L&amp;A&amp;Cgodzina wywieszenia:&amp;RKierownik Komisji Obliczeń
Bartłomiej Kozłowski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5.140625" style="1" bestFit="1" customWidth="1"/>
    <col min="2" max="3" width="22.00390625" style="0" bestFit="1" customWidth="1"/>
    <col min="4" max="4" width="22.8515625" style="0" customWidth="1"/>
    <col min="5" max="5" width="16.57421875" style="0" bestFit="1" customWidth="1"/>
    <col min="6" max="6" width="5.7109375" style="1" customWidth="1"/>
    <col min="7" max="7" width="5.7109375" style="1" bestFit="1" customWidth="1"/>
    <col min="8" max="8" width="4.00390625" style="1" customWidth="1"/>
    <col min="9" max="17" width="11.28125" style="2" customWidth="1"/>
    <col min="18" max="18" width="11.421875" style="5" bestFit="1" customWidth="1"/>
  </cols>
  <sheetData>
    <row r="1" spans="1:18" ht="30" customHeight="1">
      <c r="A1" s="58" t="s">
        <v>156</v>
      </c>
      <c r="B1" s="58"/>
      <c r="C1" s="58"/>
      <c r="D1" s="58"/>
      <c r="E1" s="59"/>
      <c r="F1" s="25"/>
      <c r="G1" s="25"/>
      <c r="H1" s="25"/>
      <c r="I1" s="60"/>
      <c r="J1" s="60"/>
      <c r="K1" s="60"/>
      <c r="L1" s="60"/>
      <c r="M1" s="60"/>
      <c r="N1" s="60"/>
      <c r="O1" s="60"/>
      <c r="P1" s="42"/>
      <c r="Q1" s="42"/>
      <c r="R1" s="26"/>
    </row>
    <row r="2" spans="1:18" s="7" customFormat="1" ht="30.75" customHeight="1">
      <c r="A2" s="37" t="s">
        <v>14</v>
      </c>
      <c r="B2" s="37" t="s">
        <v>22</v>
      </c>
      <c r="C2" s="37" t="s">
        <v>23</v>
      </c>
      <c r="D2" s="38" t="s">
        <v>21</v>
      </c>
      <c r="E2" s="37" t="s">
        <v>2</v>
      </c>
      <c r="F2" s="39" t="s">
        <v>26</v>
      </c>
      <c r="G2" s="39" t="s">
        <v>1</v>
      </c>
      <c r="H2" s="39" t="s">
        <v>0</v>
      </c>
      <c r="I2" s="40" t="s">
        <v>149</v>
      </c>
      <c r="J2" s="40" t="s">
        <v>150</v>
      </c>
      <c r="K2" s="40" t="s">
        <v>151</v>
      </c>
      <c r="L2" s="40" t="s">
        <v>152</v>
      </c>
      <c r="M2" s="40" t="s">
        <v>153</v>
      </c>
      <c r="N2" s="40" t="s">
        <v>154</v>
      </c>
      <c r="O2" s="40" t="s">
        <v>155</v>
      </c>
      <c r="P2" s="40" t="s">
        <v>198</v>
      </c>
      <c r="Q2" s="40" t="s">
        <v>199</v>
      </c>
      <c r="R2" s="40" t="s">
        <v>13</v>
      </c>
    </row>
    <row r="3" spans="1:18" ht="16.5">
      <c r="A3" s="29">
        <v>1</v>
      </c>
      <c r="B3" s="49" t="s">
        <v>186</v>
      </c>
      <c r="C3" s="48" t="s">
        <v>120</v>
      </c>
      <c r="D3" s="44" t="s">
        <v>15</v>
      </c>
      <c r="E3" s="44" t="s">
        <v>10</v>
      </c>
      <c r="F3" s="24">
        <v>1242</v>
      </c>
      <c r="G3" s="24">
        <v>1</v>
      </c>
      <c r="H3" s="6">
        <v>39</v>
      </c>
      <c r="I3" s="32">
        <v>97.08</v>
      </c>
      <c r="J3" s="32">
        <v>193.17</v>
      </c>
      <c r="K3" s="32">
        <v>98.16</v>
      </c>
      <c r="L3" s="32">
        <v>193.62</v>
      </c>
      <c r="M3" s="32">
        <v>98.89</v>
      </c>
      <c r="N3" s="32">
        <v>194.4</v>
      </c>
      <c r="O3" s="32">
        <v>98.16</v>
      </c>
      <c r="P3" s="32">
        <v>193.48</v>
      </c>
      <c r="Q3" s="32">
        <v>97.86</v>
      </c>
      <c r="R3" s="33">
        <v>1264.8199999999997</v>
      </c>
    </row>
    <row r="4" spans="1:18" ht="16.5">
      <c r="A4" s="35">
        <v>2</v>
      </c>
      <c r="B4" s="48" t="s">
        <v>130</v>
      </c>
      <c r="C4" s="48" t="s">
        <v>120</v>
      </c>
      <c r="D4" s="45" t="s">
        <v>147</v>
      </c>
      <c r="E4" s="45" t="s">
        <v>129</v>
      </c>
      <c r="F4" s="24">
        <v>1108</v>
      </c>
      <c r="G4" s="24">
        <v>1</v>
      </c>
      <c r="H4" s="6">
        <v>32</v>
      </c>
      <c r="I4" s="32">
        <v>96.44</v>
      </c>
      <c r="J4" s="32">
        <v>194.18</v>
      </c>
      <c r="K4" s="32">
        <v>97.14</v>
      </c>
      <c r="L4" s="32">
        <v>194.48</v>
      </c>
      <c r="M4" s="32">
        <v>97.51</v>
      </c>
      <c r="N4" s="32">
        <v>195.6</v>
      </c>
      <c r="O4" s="32">
        <v>99.1</v>
      </c>
      <c r="P4" s="32">
        <v>194.4</v>
      </c>
      <c r="Q4" s="32">
        <v>100.71</v>
      </c>
      <c r="R4" s="33">
        <v>1269.5600000000002</v>
      </c>
    </row>
    <row r="5" spans="1:18" ht="16.5">
      <c r="A5" s="29">
        <v>3</v>
      </c>
      <c r="B5" s="48" t="s">
        <v>110</v>
      </c>
      <c r="C5" s="47" t="s">
        <v>197</v>
      </c>
      <c r="D5" s="45" t="s">
        <v>15</v>
      </c>
      <c r="E5" s="45" t="s">
        <v>100</v>
      </c>
      <c r="F5" s="24">
        <v>1391</v>
      </c>
      <c r="G5" s="24">
        <v>1</v>
      </c>
      <c r="H5" s="6">
        <v>13</v>
      </c>
      <c r="I5" s="32">
        <v>102.43</v>
      </c>
      <c r="J5" s="32">
        <v>203.56</v>
      </c>
      <c r="K5" s="32">
        <v>101.86</v>
      </c>
      <c r="L5" s="32">
        <v>204.14</v>
      </c>
      <c r="M5" s="32">
        <v>98.09</v>
      </c>
      <c r="N5" s="32">
        <v>193.78</v>
      </c>
      <c r="O5" s="32">
        <v>97.76</v>
      </c>
      <c r="P5" s="32">
        <v>191.03</v>
      </c>
      <c r="Q5" s="32">
        <v>98.19</v>
      </c>
      <c r="R5" s="33">
        <v>1290.8400000000001</v>
      </c>
    </row>
    <row r="6" spans="1:18" ht="16.5">
      <c r="A6" s="29">
        <v>4</v>
      </c>
      <c r="B6" s="48" t="s">
        <v>190</v>
      </c>
      <c r="C6" s="48" t="s">
        <v>120</v>
      </c>
      <c r="D6" s="50" t="s">
        <v>15</v>
      </c>
      <c r="E6" s="45" t="s">
        <v>6</v>
      </c>
      <c r="F6" s="24">
        <v>1369</v>
      </c>
      <c r="G6" s="24">
        <v>1</v>
      </c>
      <c r="H6" s="6">
        <v>37</v>
      </c>
      <c r="I6" s="32">
        <v>103.76</v>
      </c>
      <c r="J6" s="32">
        <v>204.6</v>
      </c>
      <c r="K6" s="32">
        <v>101.45</v>
      </c>
      <c r="L6" s="32">
        <v>201.45</v>
      </c>
      <c r="M6" s="32">
        <v>100.41</v>
      </c>
      <c r="N6" s="32">
        <v>198.65</v>
      </c>
      <c r="O6" s="32">
        <v>100.38</v>
      </c>
      <c r="P6" s="32">
        <v>196.76</v>
      </c>
      <c r="Q6" s="32">
        <v>99.67</v>
      </c>
      <c r="R6" s="33">
        <v>1307.13</v>
      </c>
    </row>
    <row r="7" spans="1:18" ht="16.5">
      <c r="A7" s="29">
        <v>5</v>
      </c>
      <c r="B7" s="48" t="s">
        <v>131</v>
      </c>
      <c r="C7" s="48" t="s">
        <v>120</v>
      </c>
      <c r="D7" s="45" t="s">
        <v>15</v>
      </c>
      <c r="E7" s="45" t="s">
        <v>11</v>
      </c>
      <c r="F7" s="24">
        <v>1100</v>
      </c>
      <c r="G7" s="24">
        <v>1</v>
      </c>
      <c r="H7" s="6">
        <v>36</v>
      </c>
      <c r="I7" s="32">
        <v>102.5</v>
      </c>
      <c r="J7" s="32">
        <v>207.45</v>
      </c>
      <c r="K7" s="32">
        <v>104.11</v>
      </c>
      <c r="L7" s="32">
        <v>204.57</v>
      </c>
      <c r="M7" s="32">
        <v>105.05</v>
      </c>
      <c r="N7" s="32">
        <v>202.73</v>
      </c>
      <c r="O7" s="32">
        <v>104.04</v>
      </c>
      <c r="P7" s="32">
        <v>203.06</v>
      </c>
      <c r="Q7" s="32">
        <v>102.94</v>
      </c>
      <c r="R7" s="33">
        <v>1336.45</v>
      </c>
    </row>
    <row r="8" spans="1:18" ht="16.5">
      <c r="A8" s="29">
        <v>6</v>
      </c>
      <c r="B8" s="48" t="s">
        <v>177</v>
      </c>
      <c r="C8" s="48" t="s">
        <v>178</v>
      </c>
      <c r="D8" s="45" t="s">
        <v>15</v>
      </c>
      <c r="E8" s="45" t="s">
        <v>179</v>
      </c>
      <c r="F8" s="24">
        <v>1298</v>
      </c>
      <c r="G8" s="24">
        <v>1</v>
      </c>
      <c r="H8" s="6">
        <v>23</v>
      </c>
      <c r="I8" s="32">
        <v>105.79</v>
      </c>
      <c r="J8" s="32">
        <v>215.42</v>
      </c>
      <c r="K8" s="32">
        <v>107.28</v>
      </c>
      <c r="L8" s="32">
        <v>211.9</v>
      </c>
      <c r="M8" s="32">
        <v>105.55</v>
      </c>
      <c r="N8" s="32">
        <v>209.51</v>
      </c>
      <c r="O8" s="32">
        <v>104.85</v>
      </c>
      <c r="P8" s="32">
        <v>204.81</v>
      </c>
      <c r="Q8" s="32">
        <v>108.32</v>
      </c>
      <c r="R8" s="33">
        <v>1373.4299999999998</v>
      </c>
    </row>
    <row r="9" spans="1:18" ht="16.5">
      <c r="A9" s="29">
        <v>7</v>
      </c>
      <c r="B9" s="49" t="s">
        <v>123</v>
      </c>
      <c r="C9" s="49" t="s">
        <v>124</v>
      </c>
      <c r="D9" s="44" t="s">
        <v>15</v>
      </c>
      <c r="E9" s="44" t="s">
        <v>4</v>
      </c>
      <c r="F9" s="43">
        <v>1389</v>
      </c>
      <c r="G9" s="43">
        <v>1</v>
      </c>
      <c r="H9" s="9">
        <v>24</v>
      </c>
      <c r="I9" s="32">
        <v>108.53</v>
      </c>
      <c r="J9" s="32">
        <v>211.75</v>
      </c>
      <c r="K9" s="32">
        <v>108.46</v>
      </c>
      <c r="L9" s="32">
        <v>212.54</v>
      </c>
      <c r="M9" s="32">
        <v>106.93</v>
      </c>
      <c r="N9" s="32">
        <v>209.98</v>
      </c>
      <c r="O9" s="32">
        <v>106.9</v>
      </c>
      <c r="P9" s="32">
        <v>213.5</v>
      </c>
      <c r="Q9" s="32">
        <v>106.63</v>
      </c>
      <c r="R9" s="33">
        <v>1385.2200000000003</v>
      </c>
    </row>
    <row r="10" spans="1:18" ht="16.5">
      <c r="A10" s="29">
        <v>8</v>
      </c>
      <c r="B10" s="48" t="s">
        <v>174</v>
      </c>
      <c r="C10" s="48" t="s">
        <v>120</v>
      </c>
      <c r="D10" s="45" t="s">
        <v>15</v>
      </c>
      <c r="E10" s="45" t="s">
        <v>11</v>
      </c>
      <c r="F10" s="24">
        <v>1108</v>
      </c>
      <c r="G10" s="24">
        <v>1</v>
      </c>
      <c r="H10" s="6">
        <v>73</v>
      </c>
      <c r="I10" s="32">
        <v>102.79</v>
      </c>
      <c r="J10" s="32">
        <v>214.12</v>
      </c>
      <c r="K10" s="32">
        <v>107.97</v>
      </c>
      <c r="L10" s="32">
        <v>214.79</v>
      </c>
      <c r="M10" s="32">
        <v>104.2</v>
      </c>
      <c r="N10" s="32">
        <v>216.25</v>
      </c>
      <c r="O10" s="32">
        <v>105.99</v>
      </c>
      <c r="P10" s="32">
        <v>218.01</v>
      </c>
      <c r="Q10" s="32">
        <v>105.75</v>
      </c>
      <c r="R10" s="33">
        <v>1389.87</v>
      </c>
    </row>
    <row r="11" spans="1:18" ht="16.5">
      <c r="A11" s="29">
        <v>9</v>
      </c>
      <c r="B11" s="48" t="s">
        <v>103</v>
      </c>
      <c r="C11" s="48" t="s">
        <v>120</v>
      </c>
      <c r="D11" s="45" t="s">
        <v>15</v>
      </c>
      <c r="E11" s="45" t="s">
        <v>10</v>
      </c>
      <c r="F11" s="24">
        <v>899</v>
      </c>
      <c r="G11" s="24">
        <v>1</v>
      </c>
      <c r="H11" s="6">
        <v>26</v>
      </c>
      <c r="I11" s="32">
        <v>115.08</v>
      </c>
      <c r="J11" s="32">
        <v>225.03</v>
      </c>
      <c r="K11" s="32">
        <v>109.69</v>
      </c>
      <c r="L11" s="32">
        <v>217.9</v>
      </c>
      <c r="M11" s="32">
        <v>106.3</v>
      </c>
      <c r="N11" s="32">
        <v>217.25</v>
      </c>
      <c r="O11" s="32">
        <v>108.78</v>
      </c>
      <c r="P11" s="32">
        <v>213.87</v>
      </c>
      <c r="Q11" s="32">
        <v>107.3</v>
      </c>
      <c r="R11" s="33">
        <v>1421.2</v>
      </c>
    </row>
    <row r="12" spans="1:18" ht="16.5">
      <c r="A12" s="29" t="s">
        <v>200</v>
      </c>
      <c r="B12" s="48" t="s">
        <v>101</v>
      </c>
      <c r="C12" s="48" t="s">
        <v>159</v>
      </c>
      <c r="D12" s="45" t="s">
        <v>18</v>
      </c>
      <c r="E12" s="45" t="s">
        <v>11</v>
      </c>
      <c r="F12" s="24">
        <v>1368</v>
      </c>
      <c r="G12" s="24">
        <v>1</v>
      </c>
      <c r="H12" s="6">
        <v>25</v>
      </c>
      <c r="I12" s="32">
        <v>96.96</v>
      </c>
      <c r="J12" s="32">
        <v>202.32</v>
      </c>
      <c r="K12" s="32">
        <v>115.65</v>
      </c>
      <c r="L12" s="52" t="s">
        <v>200</v>
      </c>
      <c r="M12" s="52" t="s">
        <v>200</v>
      </c>
      <c r="N12" s="52" t="s">
        <v>200</v>
      </c>
      <c r="O12" s="52" t="s">
        <v>200</v>
      </c>
      <c r="P12" s="52" t="s">
        <v>200</v>
      </c>
      <c r="Q12" s="52" t="s">
        <v>200</v>
      </c>
      <c r="R12" s="52" t="s">
        <v>200</v>
      </c>
    </row>
    <row r="13" spans="1:18" ht="16.5" hidden="1">
      <c r="A13" s="29">
        <v>11</v>
      </c>
      <c r="B13" s="29"/>
      <c r="C13" s="29"/>
      <c r="D13" s="30"/>
      <c r="E13" s="29"/>
      <c r="F13" s="29"/>
      <c r="G13" s="29"/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3">
        <f>SUM(I13:O13)</f>
        <v>0</v>
      </c>
    </row>
    <row r="14" spans="1:18" ht="16.5" hidden="1">
      <c r="A14" s="29">
        <v>12</v>
      </c>
      <c r="B14" s="29"/>
      <c r="C14" s="29"/>
      <c r="D14" s="30"/>
      <c r="E14" s="29"/>
      <c r="F14" s="29"/>
      <c r="G14" s="29"/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3">
        <f>SUM(I14:O14)</f>
        <v>0</v>
      </c>
    </row>
    <row r="15" spans="1:18" ht="16.5" hidden="1">
      <c r="A15" s="29">
        <v>13</v>
      </c>
      <c r="B15" s="29"/>
      <c r="C15" s="29"/>
      <c r="D15" s="30"/>
      <c r="E15" s="29"/>
      <c r="F15" s="29"/>
      <c r="G15" s="29"/>
      <c r="H15" s="31"/>
      <c r="I15" s="32"/>
      <c r="J15" s="32"/>
      <c r="K15" s="32"/>
      <c r="L15" s="32"/>
      <c r="M15" s="32"/>
      <c r="N15" s="32"/>
      <c r="O15" s="32"/>
      <c r="P15" s="32"/>
      <c r="Q15" s="32"/>
      <c r="R15" s="33">
        <f>SUM(I15:O15)</f>
        <v>0</v>
      </c>
    </row>
    <row r="49" ht="15">
      <c r="H49" s="1" t="s">
        <v>148</v>
      </c>
    </row>
  </sheetData>
  <sheetProtection/>
  <mergeCells count="3">
    <mergeCell ref="A1:E1"/>
    <mergeCell ref="I1:K1"/>
    <mergeCell ref="L1:O1"/>
  </mergeCell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landscape" r:id="rId1"/>
  <headerFooter>
    <oddFooter>&amp;L&amp;A&amp;Cgodzina wywieszenia:&amp;RKierownik Komisji Obliczeń
Bartłomiej Kozłowski</oddFooter>
  </headerFooter>
  <rowBreaks count="2" manualBreakCount="2">
    <brk id="22" max="18" man="1"/>
    <brk id="47" max="255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5.140625" style="1" bestFit="1" customWidth="1"/>
    <col min="2" max="3" width="22.00390625" style="0" bestFit="1" customWidth="1"/>
    <col min="4" max="4" width="22.8515625" style="0" customWidth="1"/>
    <col min="5" max="5" width="16.57421875" style="0" bestFit="1" customWidth="1"/>
    <col min="6" max="6" width="5.7109375" style="1" customWidth="1"/>
    <col min="7" max="7" width="5.7109375" style="1" bestFit="1" customWidth="1"/>
    <col min="8" max="8" width="4.00390625" style="1" customWidth="1"/>
    <col min="9" max="17" width="11.28125" style="2" customWidth="1"/>
    <col min="18" max="18" width="11.421875" style="5" bestFit="1" customWidth="1"/>
  </cols>
  <sheetData>
    <row r="1" spans="1:18" ht="30" customHeight="1">
      <c r="A1" s="58" t="s">
        <v>156</v>
      </c>
      <c r="B1" s="58"/>
      <c r="C1" s="58"/>
      <c r="D1" s="58"/>
      <c r="E1" s="59"/>
      <c r="F1" s="25"/>
      <c r="G1" s="25"/>
      <c r="H1" s="25"/>
      <c r="I1" s="60"/>
      <c r="J1" s="60"/>
      <c r="K1" s="60"/>
      <c r="L1" s="60"/>
      <c r="M1" s="60"/>
      <c r="N1" s="60"/>
      <c r="O1" s="60"/>
      <c r="P1" s="42"/>
      <c r="Q1" s="42"/>
      <c r="R1" s="26"/>
    </row>
    <row r="2" spans="1:18" s="7" customFormat="1" ht="30.75" customHeight="1">
      <c r="A2" s="37" t="s">
        <v>14</v>
      </c>
      <c r="B2" s="37" t="s">
        <v>22</v>
      </c>
      <c r="C2" s="37" t="s">
        <v>23</v>
      </c>
      <c r="D2" s="38" t="s">
        <v>21</v>
      </c>
      <c r="E2" s="37" t="s">
        <v>2</v>
      </c>
      <c r="F2" s="39" t="s">
        <v>26</v>
      </c>
      <c r="G2" s="39" t="s">
        <v>1</v>
      </c>
      <c r="H2" s="39" t="s">
        <v>0</v>
      </c>
      <c r="I2" s="40" t="s">
        <v>149</v>
      </c>
      <c r="J2" s="40" t="s">
        <v>150</v>
      </c>
      <c r="K2" s="40" t="s">
        <v>151</v>
      </c>
      <c r="L2" s="40" t="s">
        <v>152</v>
      </c>
      <c r="M2" s="40" t="s">
        <v>153</v>
      </c>
      <c r="N2" s="40" t="s">
        <v>154</v>
      </c>
      <c r="O2" s="40" t="s">
        <v>155</v>
      </c>
      <c r="P2" s="40" t="s">
        <v>198</v>
      </c>
      <c r="Q2" s="40" t="s">
        <v>199</v>
      </c>
      <c r="R2" s="40" t="s">
        <v>13</v>
      </c>
    </row>
    <row r="3" spans="1:18" ht="16.5">
      <c r="A3" s="29">
        <v>1</v>
      </c>
      <c r="B3" s="48" t="s">
        <v>116</v>
      </c>
      <c r="C3" s="48" t="s">
        <v>102</v>
      </c>
      <c r="D3" s="45" t="s">
        <v>15</v>
      </c>
      <c r="E3" s="45" t="s">
        <v>9</v>
      </c>
      <c r="F3" s="24">
        <v>1595</v>
      </c>
      <c r="G3" s="24">
        <v>2</v>
      </c>
      <c r="H3" s="6">
        <v>1</v>
      </c>
      <c r="I3" s="32">
        <v>93.25</v>
      </c>
      <c r="J3" s="32">
        <v>181.17</v>
      </c>
      <c r="K3" s="32">
        <v>92.49</v>
      </c>
      <c r="L3" s="32">
        <v>181.89</v>
      </c>
      <c r="M3" s="32">
        <v>92.54</v>
      </c>
      <c r="N3" s="32">
        <v>183.93</v>
      </c>
      <c r="O3" s="32">
        <v>92.21</v>
      </c>
      <c r="P3" s="32">
        <v>184.98</v>
      </c>
      <c r="Q3" s="32">
        <v>91.41</v>
      </c>
      <c r="R3" s="33">
        <v>1193.8700000000001</v>
      </c>
    </row>
    <row r="4" spans="1:18" ht="16.5">
      <c r="A4" s="35">
        <v>2</v>
      </c>
      <c r="B4" s="48" t="s">
        <v>175</v>
      </c>
      <c r="C4" s="48" t="s">
        <v>176</v>
      </c>
      <c r="D4" s="45" t="s">
        <v>15</v>
      </c>
      <c r="E4" s="45" t="s">
        <v>9</v>
      </c>
      <c r="F4" s="24">
        <v>1590</v>
      </c>
      <c r="G4" s="24">
        <v>2</v>
      </c>
      <c r="H4" s="6">
        <v>19</v>
      </c>
      <c r="I4" s="32">
        <v>96.05</v>
      </c>
      <c r="J4" s="32">
        <v>187.31</v>
      </c>
      <c r="K4" s="32">
        <v>98.53</v>
      </c>
      <c r="L4" s="32">
        <v>189.04</v>
      </c>
      <c r="M4" s="32">
        <v>95.9</v>
      </c>
      <c r="N4" s="32">
        <v>187.64</v>
      </c>
      <c r="O4" s="32">
        <v>95.98</v>
      </c>
      <c r="P4" s="32">
        <v>184.85</v>
      </c>
      <c r="Q4" s="32">
        <v>94.25</v>
      </c>
      <c r="R4" s="33">
        <v>1229.55</v>
      </c>
    </row>
    <row r="5" spans="1:18" ht="16.5">
      <c r="A5" s="29">
        <v>3</v>
      </c>
      <c r="B5" s="48" t="s">
        <v>113</v>
      </c>
      <c r="C5" s="48" t="s">
        <v>119</v>
      </c>
      <c r="D5" s="45" t="s">
        <v>195</v>
      </c>
      <c r="E5" s="45" t="s">
        <v>6</v>
      </c>
      <c r="F5" s="24">
        <v>1587</v>
      </c>
      <c r="G5" s="24">
        <v>2</v>
      </c>
      <c r="H5" s="6">
        <v>16</v>
      </c>
      <c r="I5" s="32">
        <v>98.85</v>
      </c>
      <c r="J5" s="32">
        <v>191.59</v>
      </c>
      <c r="K5" s="32">
        <v>98.57</v>
      </c>
      <c r="L5" s="32">
        <v>191.2</v>
      </c>
      <c r="M5" s="32">
        <v>96.41</v>
      </c>
      <c r="N5" s="32">
        <v>189.01</v>
      </c>
      <c r="O5" s="32">
        <v>96.36</v>
      </c>
      <c r="P5" s="32">
        <v>187.43</v>
      </c>
      <c r="Q5" s="32">
        <v>96.74</v>
      </c>
      <c r="R5" s="33">
        <v>1246.16</v>
      </c>
    </row>
    <row r="6" spans="1:18" ht="16.5">
      <c r="A6" s="29">
        <v>4</v>
      </c>
      <c r="B6" s="48" t="s">
        <v>112</v>
      </c>
      <c r="C6" s="48" t="s">
        <v>109</v>
      </c>
      <c r="D6" s="45" t="s">
        <v>195</v>
      </c>
      <c r="E6" s="45" t="s">
        <v>6</v>
      </c>
      <c r="F6" s="24">
        <v>1587</v>
      </c>
      <c r="G6" s="24">
        <v>2</v>
      </c>
      <c r="H6" s="6">
        <v>15</v>
      </c>
      <c r="I6" s="32">
        <v>100.32</v>
      </c>
      <c r="J6" s="32">
        <v>191.18</v>
      </c>
      <c r="K6" s="32">
        <v>97.49</v>
      </c>
      <c r="L6" s="32">
        <v>189.14</v>
      </c>
      <c r="M6" s="32">
        <v>95.35</v>
      </c>
      <c r="N6" s="32">
        <v>187.56</v>
      </c>
      <c r="O6" s="32">
        <v>96.86</v>
      </c>
      <c r="P6" s="32">
        <v>194.06</v>
      </c>
      <c r="Q6" s="32">
        <v>95.6</v>
      </c>
      <c r="R6" s="33">
        <v>1247.56</v>
      </c>
    </row>
    <row r="7" spans="1:18" ht="16.5">
      <c r="A7" s="35">
        <v>5</v>
      </c>
      <c r="B7" s="48" t="s">
        <v>114</v>
      </c>
      <c r="C7" s="48" t="s">
        <v>120</v>
      </c>
      <c r="D7" s="45" t="s">
        <v>15</v>
      </c>
      <c r="E7" s="45" t="s">
        <v>8</v>
      </c>
      <c r="F7" s="24">
        <v>1598</v>
      </c>
      <c r="G7" s="24">
        <v>2</v>
      </c>
      <c r="H7" s="6">
        <v>9</v>
      </c>
      <c r="I7" s="32">
        <v>96.8</v>
      </c>
      <c r="J7" s="32">
        <v>191.37</v>
      </c>
      <c r="K7" s="32">
        <v>95.72</v>
      </c>
      <c r="L7" s="32">
        <v>191.39</v>
      </c>
      <c r="M7" s="32">
        <v>95.93</v>
      </c>
      <c r="N7" s="32">
        <v>193.15</v>
      </c>
      <c r="O7" s="32">
        <v>97.08</v>
      </c>
      <c r="P7" s="32">
        <v>197.71</v>
      </c>
      <c r="Q7" s="32">
        <v>95.72</v>
      </c>
      <c r="R7" s="33">
        <v>1254.8700000000001</v>
      </c>
    </row>
    <row r="8" spans="1:18" ht="16.5">
      <c r="A8" s="29">
        <v>6</v>
      </c>
      <c r="B8" s="48" t="s">
        <v>161</v>
      </c>
      <c r="C8" s="48" t="s">
        <v>162</v>
      </c>
      <c r="D8" s="45" t="s">
        <v>15</v>
      </c>
      <c r="E8" s="45" t="s">
        <v>163</v>
      </c>
      <c r="F8" s="24">
        <v>1587</v>
      </c>
      <c r="G8" s="24">
        <v>2</v>
      </c>
      <c r="H8" s="6">
        <v>38</v>
      </c>
      <c r="I8" s="32">
        <v>93.49</v>
      </c>
      <c r="J8" s="32">
        <v>189.28</v>
      </c>
      <c r="K8" s="32">
        <v>96.04</v>
      </c>
      <c r="L8" s="32">
        <v>189.95</v>
      </c>
      <c r="M8" s="32">
        <v>95.26</v>
      </c>
      <c r="N8" s="32">
        <v>195.25</v>
      </c>
      <c r="O8" s="32">
        <v>107.53</v>
      </c>
      <c r="P8" s="32">
        <v>195.75</v>
      </c>
      <c r="Q8" s="32">
        <v>93.58</v>
      </c>
      <c r="R8" s="33">
        <v>1256.1299999999999</v>
      </c>
    </row>
    <row r="9" spans="1:18" ht="16.5">
      <c r="A9" s="29">
        <v>7</v>
      </c>
      <c r="B9" s="48" t="s">
        <v>143</v>
      </c>
      <c r="C9" s="48" t="s">
        <v>144</v>
      </c>
      <c r="D9" s="50" t="s">
        <v>19</v>
      </c>
      <c r="E9" s="50" t="s">
        <v>12</v>
      </c>
      <c r="F9" s="24">
        <v>1598</v>
      </c>
      <c r="G9" s="24">
        <v>2</v>
      </c>
      <c r="H9" s="6">
        <v>44</v>
      </c>
      <c r="I9" s="32">
        <v>99.17</v>
      </c>
      <c r="J9" s="32">
        <v>194.54</v>
      </c>
      <c r="K9" s="32">
        <v>99.5</v>
      </c>
      <c r="L9" s="32">
        <v>193.78</v>
      </c>
      <c r="M9" s="32">
        <v>107.85</v>
      </c>
      <c r="N9" s="32">
        <v>194.93</v>
      </c>
      <c r="O9" s="32">
        <v>101.37</v>
      </c>
      <c r="P9" s="32">
        <v>194.46</v>
      </c>
      <c r="Q9" s="32">
        <v>102.86</v>
      </c>
      <c r="R9" s="33">
        <v>1288.4599999999998</v>
      </c>
    </row>
    <row r="10" spans="1:18" ht="16.5">
      <c r="A10" s="35">
        <v>8</v>
      </c>
      <c r="B10" s="49" t="s">
        <v>172</v>
      </c>
      <c r="C10" s="48" t="s">
        <v>120</v>
      </c>
      <c r="D10" s="44" t="s">
        <v>18</v>
      </c>
      <c r="E10" s="44" t="s">
        <v>126</v>
      </c>
      <c r="F10" s="24">
        <v>2</v>
      </c>
      <c r="G10" s="24">
        <v>2</v>
      </c>
      <c r="H10" s="6">
        <v>14</v>
      </c>
      <c r="I10" s="32">
        <v>101.51</v>
      </c>
      <c r="J10" s="32">
        <v>197.18</v>
      </c>
      <c r="K10" s="32">
        <v>99.25</v>
      </c>
      <c r="L10" s="32">
        <v>194.45</v>
      </c>
      <c r="M10" s="32">
        <v>98.57</v>
      </c>
      <c r="N10" s="32">
        <v>204.96</v>
      </c>
      <c r="O10" s="32">
        <v>100.97</v>
      </c>
      <c r="P10" s="32">
        <v>195.37</v>
      </c>
      <c r="Q10" s="32">
        <v>99.62</v>
      </c>
      <c r="R10" s="33">
        <v>1291.88</v>
      </c>
    </row>
    <row r="11" spans="1:18" ht="16.5">
      <c r="A11" s="29">
        <v>9</v>
      </c>
      <c r="B11" s="48" t="s">
        <v>125</v>
      </c>
      <c r="C11" s="48" t="s">
        <v>157</v>
      </c>
      <c r="D11" s="45" t="s">
        <v>20</v>
      </c>
      <c r="E11" s="45" t="s">
        <v>6</v>
      </c>
      <c r="F11" s="24">
        <v>1587</v>
      </c>
      <c r="G11" s="24">
        <v>2</v>
      </c>
      <c r="H11" s="6">
        <v>33</v>
      </c>
      <c r="I11" s="32">
        <v>102.69</v>
      </c>
      <c r="J11" s="32">
        <v>201.39</v>
      </c>
      <c r="K11" s="32">
        <v>102.18</v>
      </c>
      <c r="L11" s="32">
        <v>200.79</v>
      </c>
      <c r="M11" s="32">
        <v>103.34</v>
      </c>
      <c r="N11" s="32">
        <v>202.48</v>
      </c>
      <c r="O11" s="32">
        <v>104.04</v>
      </c>
      <c r="P11" s="32">
        <v>202.65</v>
      </c>
      <c r="Q11" s="32">
        <v>106.67</v>
      </c>
      <c r="R11" s="33">
        <v>1326.23</v>
      </c>
    </row>
    <row r="12" spans="1:18" ht="16.5">
      <c r="A12" s="29">
        <v>10</v>
      </c>
      <c r="B12" s="48" t="s">
        <v>173</v>
      </c>
      <c r="C12" s="48" t="s">
        <v>120</v>
      </c>
      <c r="D12" s="45" t="s">
        <v>15</v>
      </c>
      <c r="E12" s="45" t="s">
        <v>12</v>
      </c>
      <c r="F12" s="24">
        <v>1595</v>
      </c>
      <c r="G12" s="24">
        <v>2</v>
      </c>
      <c r="H12" s="6">
        <v>20</v>
      </c>
      <c r="I12" s="32">
        <v>104.74</v>
      </c>
      <c r="J12" s="32">
        <v>214.6</v>
      </c>
      <c r="K12" s="32">
        <v>108.28</v>
      </c>
      <c r="L12" s="32">
        <v>211.23</v>
      </c>
      <c r="M12" s="32">
        <v>105.48</v>
      </c>
      <c r="N12" s="32">
        <v>205.81</v>
      </c>
      <c r="O12" s="32">
        <v>104.68</v>
      </c>
      <c r="P12" s="32">
        <v>201.57</v>
      </c>
      <c r="Q12" s="32">
        <v>101.18</v>
      </c>
      <c r="R12" s="33">
        <v>1357.5700000000002</v>
      </c>
    </row>
    <row r="13" spans="1:18" ht="16.5">
      <c r="A13" s="35">
        <v>11</v>
      </c>
      <c r="B13" s="48" t="s">
        <v>138</v>
      </c>
      <c r="C13" s="48" t="s">
        <v>120</v>
      </c>
      <c r="D13" s="45" t="s">
        <v>15</v>
      </c>
      <c r="E13" s="45" t="s">
        <v>139</v>
      </c>
      <c r="F13" s="24">
        <v>1587</v>
      </c>
      <c r="G13" s="24">
        <v>2</v>
      </c>
      <c r="H13" s="6">
        <v>34</v>
      </c>
      <c r="I13" s="32">
        <v>108.18</v>
      </c>
      <c r="J13" s="32">
        <v>205.95</v>
      </c>
      <c r="K13" s="32">
        <v>105.53</v>
      </c>
      <c r="L13" s="32">
        <v>207.54</v>
      </c>
      <c r="M13" s="32">
        <v>115.42</v>
      </c>
      <c r="N13" s="32">
        <v>207.18</v>
      </c>
      <c r="O13" s="32">
        <v>105.21</v>
      </c>
      <c r="P13" s="32">
        <v>203.95</v>
      </c>
      <c r="Q13" s="32">
        <v>116.98</v>
      </c>
      <c r="R13" s="33">
        <v>1375.94</v>
      </c>
    </row>
    <row r="14" spans="1:18" ht="16.5">
      <c r="A14" s="29">
        <v>12</v>
      </c>
      <c r="B14" s="48" t="s">
        <v>127</v>
      </c>
      <c r="C14" s="48" t="s">
        <v>158</v>
      </c>
      <c r="D14" s="45" t="s">
        <v>18</v>
      </c>
      <c r="E14" s="45" t="s">
        <v>128</v>
      </c>
      <c r="F14" s="24">
        <v>1596</v>
      </c>
      <c r="G14" s="24">
        <v>2</v>
      </c>
      <c r="H14" s="6">
        <v>6</v>
      </c>
      <c r="I14" s="32">
        <v>101.53</v>
      </c>
      <c r="J14" s="32">
        <v>214.54</v>
      </c>
      <c r="K14" s="32">
        <v>108.64</v>
      </c>
      <c r="L14" s="32">
        <v>213.7</v>
      </c>
      <c r="M14" s="32">
        <v>107.34</v>
      </c>
      <c r="N14" s="32">
        <v>213.89</v>
      </c>
      <c r="O14" s="32">
        <v>107.25</v>
      </c>
      <c r="P14" s="32">
        <v>210.03</v>
      </c>
      <c r="Q14" s="32">
        <v>106.86</v>
      </c>
      <c r="R14" s="33">
        <v>1383.7799999999997</v>
      </c>
    </row>
    <row r="47" ht="15">
      <c r="H47" s="1" t="s">
        <v>148</v>
      </c>
    </row>
  </sheetData>
  <sheetProtection/>
  <mergeCells count="3">
    <mergeCell ref="A1:E1"/>
    <mergeCell ref="I1:K1"/>
    <mergeCell ref="L1:O1"/>
  </mergeCell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landscape" r:id="rId1"/>
  <headerFooter>
    <oddFooter>&amp;L&amp;A&amp;Cgodzina wywieszenia:&amp;RKierownik Komisji Obliczeń
Bartłomiej Kozłowski</oddFooter>
  </headerFooter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5.140625" style="1" bestFit="1" customWidth="1"/>
    <col min="2" max="3" width="22.00390625" style="0" bestFit="1" customWidth="1"/>
    <col min="4" max="4" width="22.8515625" style="0" customWidth="1"/>
    <col min="5" max="5" width="16.57421875" style="0" bestFit="1" customWidth="1"/>
    <col min="6" max="6" width="5.7109375" style="1" customWidth="1"/>
    <col min="7" max="7" width="5.7109375" style="1" bestFit="1" customWidth="1"/>
    <col min="8" max="8" width="4.00390625" style="1" customWidth="1"/>
    <col min="9" max="17" width="11.28125" style="2" customWidth="1"/>
    <col min="18" max="18" width="11.421875" style="5" bestFit="1" customWidth="1"/>
  </cols>
  <sheetData>
    <row r="1" spans="1:18" ht="30" customHeight="1">
      <c r="A1" s="58" t="s">
        <v>156</v>
      </c>
      <c r="B1" s="58"/>
      <c r="C1" s="58"/>
      <c r="D1" s="58"/>
      <c r="E1" s="59"/>
      <c r="F1" s="25"/>
      <c r="G1" s="25"/>
      <c r="H1" s="25"/>
      <c r="I1" s="60"/>
      <c r="J1" s="60"/>
      <c r="K1" s="60"/>
      <c r="L1" s="60"/>
      <c r="M1" s="60"/>
      <c r="N1" s="60"/>
      <c r="O1" s="60"/>
      <c r="P1" s="42"/>
      <c r="Q1" s="42"/>
      <c r="R1" s="26"/>
    </row>
    <row r="2" spans="1:18" s="7" customFormat="1" ht="30.75" customHeight="1">
      <c r="A2" s="37" t="s">
        <v>14</v>
      </c>
      <c r="B2" s="37" t="s">
        <v>22</v>
      </c>
      <c r="C2" s="37" t="s">
        <v>23</v>
      </c>
      <c r="D2" s="38" t="s">
        <v>21</v>
      </c>
      <c r="E2" s="37" t="s">
        <v>2</v>
      </c>
      <c r="F2" s="39" t="s">
        <v>26</v>
      </c>
      <c r="G2" s="39" t="s">
        <v>1</v>
      </c>
      <c r="H2" s="39" t="s">
        <v>0</v>
      </c>
      <c r="I2" s="40" t="s">
        <v>149</v>
      </c>
      <c r="J2" s="40" t="s">
        <v>150</v>
      </c>
      <c r="K2" s="40" t="s">
        <v>151</v>
      </c>
      <c r="L2" s="40" t="s">
        <v>152</v>
      </c>
      <c r="M2" s="40" t="s">
        <v>153</v>
      </c>
      <c r="N2" s="40" t="s">
        <v>154</v>
      </c>
      <c r="O2" s="40" t="s">
        <v>155</v>
      </c>
      <c r="P2" s="40" t="s">
        <v>198</v>
      </c>
      <c r="Q2" s="40" t="s">
        <v>199</v>
      </c>
      <c r="R2" s="40" t="s">
        <v>13</v>
      </c>
    </row>
    <row r="3" spans="1:18" ht="16.5">
      <c r="A3" s="29">
        <v>1</v>
      </c>
      <c r="B3" s="48" t="s">
        <v>107</v>
      </c>
      <c r="C3" s="48" t="s">
        <v>108</v>
      </c>
      <c r="D3" s="50" t="s">
        <v>16</v>
      </c>
      <c r="E3" s="50" t="s">
        <v>5</v>
      </c>
      <c r="F3" s="24">
        <v>1998</v>
      </c>
      <c r="G3" s="24">
        <v>3</v>
      </c>
      <c r="H3" s="6">
        <v>40</v>
      </c>
      <c r="I3" s="32">
        <v>89.93</v>
      </c>
      <c r="J3" s="32">
        <v>185.09</v>
      </c>
      <c r="K3" s="32">
        <v>91.47</v>
      </c>
      <c r="L3" s="32">
        <v>181.92</v>
      </c>
      <c r="M3" s="32">
        <v>91.55</v>
      </c>
      <c r="N3" s="32">
        <v>182.4</v>
      </c>
      <c r="O3" s="32">
        <v>90.03</v>
      </c>
      <c r="P3" s="32">
        <v>182.25</v>
      </c>
      <c r="Q3" s="32">
        <v>90.46</v>
      </c>
      <c r="R3" s="33">
        <v>1185.1</v>
      </c>
    </row>
    <row r="4" spans="1:18" ht="16.5">
      <c r="A4" s="35">
        <v>2</v>
      </c>
      <c r="B4" s="48" t="s">
        <v>193</v>
      </c>
      <c r="C4" s="48" t="s">
        <v>120</v>
      </c>
      <c r="D4" s="3" t="s">
        <v>15</v>
      </c>
      <c r="E4" s="50" t="s">
        <v>194</v>
      </c>
      <c r="F4" s="24">
        <v>1800</v>
      </c>
      <c r="G4" s="24">
        <v>3</v>
      </c>
      <c r="H4" s="6">
        <v>11</v>
      </c>
      <c r="I4" s="32">
        <v>92.51</v>
      </c>
      <c r="J4" s="32">
        <v>191.03</v>
      </c>
      <c r="K4" s="32">
        <v>95.3</v>
      </c>
      <c r="L4" s="32">
        <v>185.45</v>
      </c>
      <c r="M4" s="32">
        <v>93.89</v>
      </c>
      <c r="N4" s="32">
        <v>186.75</v>
      </c>
      <c r="O4" s="32">
        <v>94.64</v>
      </c>
      <c r="P4" s="32">
        <v>183.5</v>
      </c>
      <c r="Q4" s="32">
        <v>94.15</v>
      </c>
      <c r="R4" s="33">
        <v>1217.22</v>
      </c>
    </row>
    <row r="5" spans="1:18" ht="16.5">
      <c r="A5" s="29">
        <v>3</v>
      </c>
      <c r="B5" s="48" t="s">
        <v>115</v>
      </c>
      <c r="C5" s="48" t="s">
        <v>120</v>
      </c>
      <c r="D5" s="50" t="s">
        <v>17</v>
      </c>
      <c r="E5" s="50" t="s">
        <v>7</v>
      </c>
      <c r="F5" s="24">
        <v>1998</v>
      </c>
      <c r="G5" s="24">
        <v>3</v>
      </c>
      <c r="H5" s="6">
        <v>41</v>
      </c>
      <c r="I5" s="32">
        <v>91</v>
      </c>
      <c r="J5" s="32">
        <v>192.34</v>
      </c>
      <c r="K5" s="32">
        <v>97.75</v>
      </c>
      <c r="L5" s="32">
        <v>191.09</v>
      </c>
      <c r="M5" s="32">
        <v>95.84</v>
      </c>
      <c r="N5" s="32">
        <v>189.98</v>
      </c>
      <c r="O5" s="32">
        <v>96.37</v>
      </c>
      <c r="P5" s="32">
        <v>186.4</v>
      </c>
      <c r="Q5" s="32">
        <v>95.83</v>
      </c>
      <c r="R5" s="33">
        <v>1236.6000000000001</v>
      </c>
    </row>
    <row r="6" spans="1:18" ht="16.5">
      <c r="A6" s="29">
        <v>4</v>
      </c>
      <c r="B6" s="48" t="s">
        <v>121</v>
      </c>
      <c r="C6" s="48" t="s">
        <v>120</v>
      </c>
      <c r="D6" s="45" t="s">
        <v>17</v>
      </c>
      <c r="E6" s="45" t="s">
        <v>122</v>
      </c>
      <c r="F6" s="24">
        <v>2000</v>
      </c>
      <c r="G6" s="24">
        <v>3</v>
      </c>
      <c r="H6" s="6">
        <v>7</v>
      </c>
      <c r="I6" s="32">
        <v>87.55</v>
      </c>
      <c r="J6" s="32">
        <v>195.9</v>
      </c>
      <c r="K6" s="32">
        <v>100.01</v>
      </c>
      <c r="L6" s="32">
        <v>189.39</v>
      </c>
      <c r="M6" s="32">
        <v>98.84</v>
      </c>
      <c r="N6" s="32">
        <v>190.64</v>
      </c>
      <c r="O6" s="32">
        <v>97.58</v>
      </c>
      <c r="P6" s="32">
        <v>191.28</v>
      </c>
      <c r="Q6" s="32">
        <v>95.59</v>
      </c>
      <c r="R6" s="33">
        <v>1246.78</v>
      </c>
    </row>
    <row r="7" spans="1:18" ht="16.5">
      <c r="A7" s="35">
        <v>5</v>
      </c>
      <c r="B7" s="48" t="s">
        <v>111</v>
      </c>
      <c r="C7" s="48" t="s">
        <v>120</v>
      </c>
      <c r="D7" s="45" t="s">
        <v>15</v>
      </c>
      <c r="E7" s="45" t="s">
        <v>8</v>
      </c>
      <c r="F7" s="24">
        <v>1998</v>
      </c>
      <c r="G7" s="24">
        <v>3</v>
      </c>
      <c r="H7" s="6">
        <v>5</v>
      </c>
      <c r="I7" s="32">
        <v>88.49</v>
      </c>
      <c r="J7" s="32">
        <v>194.42</v>
      </c>
      <c r="K7" s="32">
        <v>99.45</v>
      </c>
      <c r="L7" s="32">
        <v>192.34</v>
      </c>
      <c r="M7" s="32">
        <v>97</v>
      </c>
      <c r="N7" s="32">
        <v>190.84</v>
      </c>
      <c r="O7" s="32">
        <v>96.89</v>
      </c>
      <c r="P7" s="32">
        <v>196.26</v>
      </c>
      <c r="Q7" s="32">
        <v>99.55</v>
      </c>
      <c r="R7" s="33">
        <v>1255.24</v>
      </c>
    </row>
    <row r="8" spans="1:18" ht="16.5">
      <c r="A8" s="29">
        <v>6</v>
      </c>
      <c r="B8" s="48" t="s">
        <v>132</v>
      </c>
      <c r="C8" s="48" t="s">
        <v>133</v>
      </c>
      <c r="D8" s="45" t="s">
        <v>18</v>
      </c>
      <c r="E8" s="45" t="s">
        <v>134</v>
      </c>
      <c r="F8" s="24">
        <v>1988</v>
      </c>
      <c r="G8" s="24">
        <v>3</v>
      </c>
      <c r="H8" s="6">
        <v>3</v>
      </c>
      <c r="I8" s="32">
        <v>99.42</v>
      </c>
      <c r="J8" s="32">
        <v>193.76</v>
      </c>
      <c r="K8" s="32">
        <v>98.18</v>
      </c>
      <c r="L8" s="32">
        <v>191.98</v>
      </c>
      <c r="M8" s="32">
        <v>96.6</v>
      </c>
      <c r="N8" s="32">
        <v>190.2</v>
      </c>
      <c r="O8" s="32">
        <v>99.1</v>
      </c>
      <c r="P8" s="32">
        <v>190.4</v>
      </c>
      <c r="Q8" s="32">
        <v>97.93</v>
      </c>
      <c r="R8" s="33">
        <v>1257.5700000000002</v>
      </c>
    </row>
    <row r="9" spans="1:18" ht="16.5">
      <c r="A9" s="29">
        <v>7</v>
      </c>
      <c r="B9" s="48" t="s">
        <v>117</v>
      </c>
      <c r="C9" s="48" t="s">
        <v>97</v>
      </c>
      <c r="D9" s="45" t="s">
        <v>16</v>
      </c>
      <c r="E9" s="45" t="s">
        <v>5</v>
      </c>
      <c r="F9" s="24">
        <v>1998</v>
      </c>
      <c r="G9" s="24">
        <v>3</v>
      </c>
      <c r="H9" s="6">
        <v>8</v>
      </c>
      <c r="I9" s="32">
        <v>95.65</v>
      </c>
      <c r="J9" s="32">
        <v>198.02</v>
      </c>
      <c r="K9" s="32">
        <v>99.72</v>
      </c>
      <c r="L9" s="32">
        <v>192.95</v>
      </c>
      <c r="M9" s="32">
        <v>113.06</v>
      </c>
      <c r="N9" s="32">
        <v>194.75</v>
      </c>
      <c r="O9" s="32">
        <v>97.34</v>
      </c>
      <c r="P9" s="32">
        <v>192.95</v>
      </c>
      <c r="Q9" s="32">
        <v>99.06</v>
      </c>
      <c r="R9" s="33">
        <v>1283.4999999999998</v>
      </c>
    </row>
    <row r="10" spans="1:18" ht="16.5">
      <c r="A10" s="35">
        <v>8</v>
      </c>
      <c r="B10" s="48" t="s">
        <v>118</v>
      </c>
      <c r="C10" s="48" t="s">
        <v>96</v>
      </c>
      <c r="D10" s="45" t="s">
        <v>16</v>
      </c>
      <c r="E10" s="45" t="s">
        <v>3</v>
      </c>
      <c r="F10" s="24">
        <v>1998</v>
      </c>
      <c r="G10" s="24">
        <v>3</v>
      </c>
      <c r="H10" s="6">
        <v>2</v>
      </c>
      <c r="I10" s="32">
        <v>90.03</v>
      </c>
      <c r="J10" s="32">
        <v>183.93</v>
      </c>
      <c r="K10" s="32">
        <v>91.39</v>
      </c>
      <c r="L10" s="32">
        <v>178.85</v>
      </c>
      <c r="M10" s="32">
        <v>91.57</v>
      </c>
      <c r="N10" s="53">
        <v>284.59</v>
      </c>
      <c r="O10" s="32">
        <v>90.66</v>
      </c>
      <c r="P10" s="32">
        <v>181.54</v>
      </c>
      <c r="Q10" s="32">
        <v>91.98</v>
      </c>
      <c r="R10" s="33">
        <v>1284.54</v>
      </c>
    </row>
    <row r="11" spans="1:18" ht="16.5">
      <c r="A11" s="29">
        <v>9</v>
      </c>
      <c r="B11" s="48" t="s">
        <v>104</v>
      </c>
      <c r="C11" s="48" t="s">
        <v>105</v>
      </c>
      <c r="D11" s="45" t="s">
        <v>18</v>
      </c>
      <c r="E11" s="45" t="s">
        <v>106</v>
      </c>
      <c r="F11" s="24">
        <v>1998</v>
      </c>
      <c r="G11" s="24">
        <v>3</v>
      </c>
      <c r="H11" s="6">
        <v>22</v>
      </c>
      <c r="I11" s="36">
        <v>104.07</v>
      </c>
      <c r="J11" s="32">
        <v>205.15</v>
      </c>
      <c r="K11" s="32">
        <v>103.22</v>
      </c>
      <c r="L11" s="32">
        <v>205.84</v>
      </c>
      <c r="M11" s="36">
        <v>95.4</v>
      </c>
      <c r="N11" s="32">
        <v>191.03</v>
      </c>
      <c r="O11" s="32">
        <v>96.18</v>
      </c>
      <c r="P11" s="32">
        <v>188.84</v>
      </c>
      <c r="Q11" s="32">
        <v>95.93</v>
      </c>
      <c r="R11" s="33">
        <v>1285.66</v>
      </c>
    </row>
    <row r="12" spans="1:18" ht="16.5">
      <c r="A12" s="29">
        <v>10</v>
      </c>
      <c r="B12" s="48" t="s">
        <v>180</v>
      </c>
      <c r="C12" s="48" t="s">
        <v>181</v>
      </c>
      <c r="D12" s="45" t="s">
        <v>20</v>
      </c>
      <c r="E12" s="45" t="s">
        <v>160</v>
      </c>
      <c r="F12" s="24">
        <v>1798</v>
      </c>
      <c r="G12" s="24">
        <v>3</v>
      </c>
      <c r="H12" s="6">
        <v>21</v>
      </c>
      <c r="I12" s="32">
        <v>96.81</v>
      </c>
      <c r="J12" s="32">
        <v>214.17</v>
      </c>
      <c r="K12" s="32">
        <v>104.1</v>
      </c>
      <c r="L12" s="32">
        <v>207</v>
      </c>
      <c r="M12" s="32">
        <v>103.4</v>
      </c>
      <c r="N12" s="32">
        <v>206.93</v>
      </c>
      <c r="O12" s="32">
        <v>105.11</v>
      </c>
      <c r="P12" s="32">
        <v>205.14</v>
      </c>
      <c r="Q12" s="32">
        <v>103.66</v>
      </c>
      <c r="R12" s="33">
        <v>1346.32</v>
      </c>
    </row>
    <row r="13" spans="1:18" ht="16.5">
      <c r="A13" s="35">
        <v>11</v>
      </c>
      <c r="B13" s="48" t="s">
        <v>170</v>
      </c>
      <c r="C13" s="48" t="s">
        <v>120</v>
      </c>
      <c r="D13" s="45" t="s">
        <v>15</v>
      </c>
      <c r="E13" s="45" t="s">
        <v>171</v>
      </c>
      <c r="F13" s="24">
        <v>1796</v>
      </c>
      <c r="G13" s="24">
        <v>3</v>
      </c>
      <c r="H13" s="6">
        <v>28</v>
      </c>
      <c r="I13" s="32">
        <v>103.71</v>
      </c>
      <c r="J13" s="32">
        <v>207.67</v>
      </c>
      <c r="K13" s="32">
        <v>104.18</v>
      </c>
      <c r="L13" s="32">
        <v>209.15</v>
      </c>
      <c r="M13" s="32">
        <v>110.48</v>
      </c>
      <c r="N13" s="32">
        <v>224.59</v>
      </c>
      <c r="O13" s="32">
        <v>107.16</v>
      </c>
      <c r="P13" s="32">
        <v>206.71</v>
      </c>
      <c r="Q13" s="32">
        <v>103.37</v>
      </c>
      <c r="R13" s="33">
        <v>1377.02</v>
      </c>
    </row>
    <row r="14" spans="1:18" ht="16.5">
      <c r="A14" s="29">
        <v>12</v>
      </c>
      <c r="B14" s="48" t="s">
        <v>99</v>
      </c>
      <c r="C14" s="48" t="s">
        <v>120</v>
      </c>
      <c r="D14" s="45" t="s">
        <v>20</v>
      </c>
      <c r="E14" s="45" t="s">
        <v>160</v>
      </c>
      <c r="F14" s="24">
        <v>1800</v>
      </c>
      <c r="G14" s="24">
        <v>3</v>
      </c>
      <c r="H14" s="6">
        <v>17</v>
      </c>
      <c r="I14" s="32">
        <v>100.01</v>
      </c>
      <c r="J14" s="32">
        <v>211.96</v>
      </c>
      <c r="K14" s="32">
        <v>105.83</v>
      </c>
      <c r="L14" s="32">
        <v>221.57</v>
      </c>
      <c r="M14" s="32">
        <v>103.04</v>
      </c>
      <c r="N14" s="32">
        <v>218.7</v>
      </c>
      <c r="O14" s="32">
        <v>103.52</v>
      </c>
      <c r="P14" s="32">
        <v>213.6</v>
      </c>
      <c r="Q14" s="32">
        <v>102.02</v>
      </c>
      <c r="R14" s="33">
        <v>1380.2499999999998</v>
      </c>
    </row>
    <row r="15" spans="1:18" ht="16.5">
      <c r="A15" s="29">
        <v>13</v>
      </c>
      <c r="B15" s="48" t="s">
        <v>166</v>
      </c>
      <c r="C15" s="48" t="s">
        <v>167</v>
      </c>
      <c r="D15" s="45" t="s">
        <v>15</v>
      </c>
      <c r="E15" s="45" t="s">
        <v>168</v>
      </c>
      <c r="F15" s="24">
        <v>2000</v>
      </c>
      <c r="G15" s="24">
        <v>3</v>
      </c>
      <c r="H15" s="6">
        <v>30</v>
      </c>
      <c r="I15" s="32">
        <v>106.78</v>
      </c>
      <c r="J15" s="32">
        <v>209.37</v>
      </c>
      <c r="K15" s="32">
        <v>106.83</v>
      </c>
      <c r="L15" s="32">
        <v>210.6</v>
      </c>
      <c r="M15" s="32">
        <v>106.2</v>
      </c>
      <c r="N15" s="32">
        <v>213.18</v>
      </c>
      <c r="O15" s="32">
        <v>106.51</v>
      </c>
      <c r="P15" s="32">
        <v>216.29</v>
      </c>
      <c r="Q15" s="32">
        <v>115.51</v>
      </c>
      <c r="R15" s="33">
        <v>1391.27</v>
      </c>
    </row>
    <row r="16" spans="1:18" ht="16.5">
      <c r="A16" s="35">
        <v>14</v>
      </c>
      <c r="B16" s="48" t="s">
        <v>191</v>
      </c>
      <c r="C16" s="48" t="s">
        <v>192</v>
      </c>
      <c r="D16" s="50" t="s">
        <v>18</v>
      </c>
      <c r="E16" s="50" t="s">
        <v>100</v>
      </c>
      <c r="F16" s="24">
        <v>1800</v>
      </c>
      <c r="G16" s="24">
        <v>3</v>
      </c>
      <c r="H16" s="6">
        <v>42</v>
      </c>
      <c r="I16" s="53">
        <v>189.03</v>
      </c>
      <c r="J16" s="32">
        <v>204.12</v>
      </c>
      <c r="K16" s="32">
        <v>100.23</v>
      </c>
      <c r="L16" s="53">
        <v>281.57</v>
      </c>
      <c r="M16" s="32">
        <v>100.39</v>
      </c>
      <c r="N16" s="32">
        <v>200.57</v>
      </c>
      <c r="O16" s="53">
        <v>167.16</v>
      </c>
      <c r="P16" s="32">
        <v>207.35</v>
      </c>
      <c r="Q16" s="32">
        <v>101.06</v>
      </c>
      <c r="R16" s="33">
        <v>1551.48</v>
      </c>
    </row>
    <row r="17" spans="1:18" ht="16.5">
      <c r="A17" s="29">
        <v>15</v>
      </c>
      <c r="B17" s="48" t="s">
        <v>192</v>
      </c>
      <c r="C17" s="48" t="s">
        <v>191</v>
      </c>
      <c r="D17" s="50" t="s">
        <v>98</v>
      </c>
      <c r="E17" s="50" t="s">
        <v>100</v>
      </c>
      <c r="F17" s="24">
        <v>1800</v>
      </c>
      <c r="G17" s="24">
        <v>3</v>
      </c>
      <c r="H17" s="6">
        <v>43</v>
      </c>
      <c r="I17" s="32">
        <v>105.57</v>
      </c>
      <c r="J17" s="32">
        <v>207.06</v>
      </c>
      <c r="K17" s="53">
        <v>165.83</v>
      </c>
      <c r="L17" s="53">
        <v>281.27</v>
      </c>
      <c r="M17" s="32">
        <v>104</v>
      </c>
      <c r="N17" s="53">
        <v>284.59</v>
      </c>
      <c r="O17" s="32">
        <v>105.33</v>
      </c>
      <c r="P17" s="32">
        <v>229.07</v>
      </c>
      <c r="Q17" s="53">
        <v>175.51</v>
      </c>
      <c r="R17" s="33">
        <v>1658.2299999999998</v>
      </c>
    </row>
    <row r="18" spans="1:18" ht="16.5">
      <c r="A18" s="29">
        <v>16</v>
      </c>
      <c r="B18" s="48" t="s">
        <v>135</v>
      </c>
      <c r="C18" s="48" t="s">
        <v>136</v>
      </c>
      <c r="D18" s="45" t="s">
        <v>18</v>
      </c>
      <c r="E18" s="45" t="s">
        <v>137</v>
      </c>
      <c r="F18" s="24">
        <v>1834</v>
      </c>
      <c r="G18" s="24">
        <v>3</v>
      </c>
      <c r="H18" s="6">
        <v>4</v>
      </c>
      <c r="I18" s="34">
        <v>129.03</v>
      </c>
      <c r="J18" s="51" t="s">
        <v>200</v>
      </c>
      <c r="K18" s="51" t="s">
        <v>200</v>
      </c>
      <c r="L18" s="51" t="s">
        <v>200</v>
      </c>
      <c r="M18" s="51" t="s">
        <v>200</v>
      </c>
      <c r="N18" s="51" t="s">
        <v>200</v>
      </c>
      <c r="O18" s="51" t="s">
        <v>200</v>
      </c>
      <c r="P18" s="51" t="s">
        <v>200</v>
      </c>
      <c r="Q18" s="51" t="s">
        <v>200</v>
      </c>
      <c r="R18" s="33" t="s">
        <v>200</v>
      </c>
    </row>
    <row r="19" spans="1:18" ht="16.5">
      <c r="A19" s="35">
        <v>17</v>
      </c>
      <c r="B19" s="48" t="s">
        <v>169</v>
      </c>
      <c r="C19" s="48" t="s">
        <v>120</v>
      </c>
      <c r="D19" s="45" t="s">
        <v>17</v>
      </c>
      <c r="E19" s="45" t="s">
        <v>8</v>
      </c>
      <c r="F19" s="24">
        <v>1796</v>
      </c>
      <c r="G19" s="24">
        <v>3</v>
      </c>
      <c r="H19" s="6">
        <v>29</v>
      </c>
      <c r="I19" s="52">
        <v>1000</v>
      </c>
      <c r="J19" s="52" t="s">
        <v>200</v>
      </c>
      <c r="K19" s="52" t="s">
        <v>200</v>
      </c>
      <c r="L19" s="52" t="s">
        <v>200</v>
      </c>
      <c r="M19" s="52" t="s">
        <v>200</v>
      </c>
      <c r="N19" s="52" t="s">
        <v>200</v>
      </c>
      <c r="O19" s="52" t="s">
        <v>200</v>
      </c>
      <c r="P19" s="52" t="s">
        <v>200</v>
      </c>
      <c r="Q19" s="52" t="s">
        <v>200</v>
      </c>
      <c r="R19" s="33" t="s">
        <v>200</v>
      </c>
    </row>
    <row r="20" spans="1:18" ht="16.5" hidden="1">
      <c r="A20" s="29">
        <v>18</v>
      </c>
      <c r="B20" s="29"/>
      <c r="C20" s="29"/>
      <c r="D20" s="30"/>
      <c r="E20" s="29"/>
      <c r="F20" s="29"/>
      <c r="G20" s="29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3">
        <f>SUM(I20:O20)</f>
        <v>0</v>
      </c>
    </row>
    <row r="21" spans="1:18" ht="16.5" hidden="1">
      <c r="A21" s="29">
        <v>19</v>
      </c>
      <c r="B21" s="29"/>
      <c r="C21" s="29"/>
      <c r="D21" s="30"/>
      <c r="E21" s="29"/>
      <c r="F21" s="29"/>
      <c r="G21" s="29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3">
        <f>SUM(I21:O21)</f>
        <v>0</v>
      </c>
    </row>
    <row r="22" spans="1:18" ht="16.5" hidden="1">
      <c r="A22" s="35">
        <v>20</v>
      </c>
      <c r="B22" s="29"/>
      <c r="C22" s="29"/>
      <c r="D22" s="30"/>
      <c r="E22" s="29"/>
      <c r="F22" s="29"/>
      <c r="G22" s="29"/>
      <c r="H22" s="31"/>
      <c r="I22" s="34"/>
      <c r="J22" s="34"/>
      <c r="K22" s="34"/>
      <c r="L22" s="34"/>
      <c r="M22" s="34"/>
      <c r="N22" s="34"/>
      <c r="O22" s="34"/>
      <c r="P22" s="34"/>
      <c r="Q22" s="34"/>
      <c r="R22" s="28">
        <f>SUM(I22:O22)</f>
        <v>0</v>
      </c>
    </row>
    <row r="46" ht="15">
      <c r="H46" s="1" t="s">
        <v>148</v>
      </c>
    </row>
  </sheetData>
  <sheetProtection/>
  <mergeCells count="3">
    <mergeCell ref="A1:E1"/>
    <mergeCell ref="I1:K1"/>
    <mergeCell ref="L1:O1"/>
  </mergeCell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landscape" r:id="rId1"/>
  <headerFooter>
    <oddFooter>&amp;L&amp;A&amp;Cgodzina wywieszenia:&amp;RKierownik Komisji Obliczeń
Bartłomiej Kozłowski</oddFooter>
  </headerFooter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5.140625" style="1" bestFit="1" customWidth="1"/>
    <col min="2" max="3" width="22.00390625" style="0" bestFit="1" customWidth="1"/>
    <col min="4" max="4" width="22.8515625" style="0" customWidth="1"/>
    <col min="5" max="5" width="16.57421875" style="0" bestFit="1" customWidth="1"/>
    <col min="6" max="6" width="5.7109375" style="1" customWidth="1"/>
    <col min="7" max="7" width="5.7109375" style="1" bestFit="1" customWidth="1"/>
    <col min="8" max="8" width="4.00390625" style="1" customWidth="1"/>
    <col min="9" max="17" width="11.28125" style="2" customWidth="1"/>
    <col min="18" max="18" width="11.421875" style="5" bestFit="1" customWidth="1"/>
  </cols>
  <sheetData>
    <row r="1" spans="1:18" ht="30" customHeight="1">
      <c r="A1" s="58" t="s">
        <v>156</v>
      </c>
      <c r="B1" s="58"/>
      <c r="C1" s="58"/>
      <c r="D1" s="58"/>
      <c r="E1" s="59"/>
      <c r="F1" s="25"/>
      <c r="G1" s="25"/>
      <c r="H1" s="25"/>
      <c r="I1" s="60"/>
      <c r="J1" s="60"/>
      <c r="K1" s="60"/>
      <c r="L1" s="60"/>
      <c r="M1" s="60"/>
      <c r="N1" s="60"/>
      <c r="O1" s="60"/>
      <c r="P1" s="42"/>
      <c r="Q1" s="42"/>
      <c r="R1" s="26"/>
    </row>
    <row r="2" spans="1:18" s="7" customFormat="1" ht="30.75" customHeight="1">
      <c r="A2" s="37" t="s">
        <v>14</v>
      </c>
      <c r="B2" s="37" t="s">
        <v>22</v>
      </c>
      <c r="C2" s="37" t="s">
        <v>23</v>
      </c>
      <c r="D2" s="38" t="s">
        <v>21</v>
      </c>
      <c r="E2" s="37" t="s">
        <v>2</v>
      </c>
      <c r="F2" s="39" t="s">
        <v>26</v>
      </c>
      <c r="G2" s="39" t="s">
        <v>1</v>
      </c>
      <c r="H2" s="39" t="s">
        <v>0</v>
      </c>
      <c r="I2" s="40" t="s">
        <v>149</v>
      </c>
      <c r="J2" s="40" t="s">
        <v>150</v>
      </c>
      <c r="K2" s="40" t="s">
        <v>151</v>
      </c>
      <c r="L2" s="40" t="s">
        <v>152</v>
      </c>
      <c r="M2" s="40" t="s">
        <v>153</v>
      </c>
      <c r="N2" s="40" t="s">
        <v>154</v>
      </c>
      <c r="O2" s="40" t="s">
        <v>155</v>
      </c>
      <c r="P2" s="40" t="s">
        <v>198</v>
      </c>
      <c r="Q2" s="40" t="s">
        <v>199</v>
      </c>
      <c r="R2" s="40" t="s">
        <v>13</v>
      </c>
    </row>
    <row r="3" spans="1:20" ht="16.5">
      <c r="A3" s="29">
        <v>1</v>
      </c>
      <c r="B3" s="48" t="s">
        <v>140</v>
      </c>
      <c r="C3" s="48" t="s">
        <v>141</v>
      </c>
      <c r="D3" s="45" t="s">
        <v>15</v>
      </c>
      <c r="E3" s="45" t="s">
        <v>142</v>
      </c>
      <c r="F3" s="24">
        <v>1997</v>
      </c>
      <c r="G3" s="24">
        <v>4</v>
      </c>
      <c r="H3" s="6">
        <v>10</v>
      </c>
      <c r="I3" s="32">
        <v>87.14</v>
      </c>
      <c r="J3" s="32">
        <v>171.5</v>
      </c>
      <c r="K3" s="32">
        <v>88.64</v>
      </c>
      <c r="L3" s="32">
        <v>169.85</v>
      </c>
      <c r="M3" s="32">
        <v>87.98</v>
      </c>
      <c r="N3" s="32">
        <v>171.57</v>
      </c>
      <c r="O3" s="32">
        <v>90.95</v>
      </c>
      <c r="P3" s="32">
        <v>171.2</v>
      </c>
      <c r="Q3" s="32">
        <v>91.22</v>
      </c>
      <c r="R3" s="33">
        <v>1130.0500000000002</v>
      </c>
      <c r="S3" s="7"/>
      <c r="T3" s="7"/>
    </row>
    <row r="4" spans="1:20" ht="16.5">
      <c r="A4" s="35">
        <v>2</v>
      </c>
      <c r="B4" s="48" t="s">
        <v>187</v>
      </c>
      <c r="C4" s="48" t="s">
        <v>188</v>
      </c>
      <c r="D4" s="50" t="s">
        <v>15</v>
      </c>
      <c r="E4" s="45" t="s">
        <v>189</v>
      </c>
      <c r="F4" s="24">
        <v>1994</v>
      </c>
      <c r="G4" s="24">
        <v>4</v>
      </c>
      <c r="H4" s="6">
        <v>35</v>
      </c>
      <c r="I4" s="32">
        <v>97.81</v>
      </c>
      <c r="J4" s="32">
        <v>191.9</v>
      </c>
      <c r="K4" s="32">
        <v>98.01</v>
      </c>
      <c r="L4" s="32">
        <v>196.26</v>
      </c>
      <c r="M4" s="32">
        <v>95.82</v>
      </c>
      <c r="N4" s="32">
        <v>192.59</v>
      </c>
      <c r="O4" s="32">
        <v>98.9</v>
      </c>
      <c r="P4" s="32">
        <v>193.37</v>
      </c>
      <c r="Q4" s="32">
        <v>97.43</v>
      </c>
      <c r="R4" s="33">
        <v>1262.09</v>
      </c>
      <c r="S4" s="7"/>
      <c r="T4" s="7"/>
    </row>
    <row r="5" spans="1:20" ht="16.5">
      <c r="A5" s="29">
        <v>3</v>
      </c>
      <c r="B5" s="47" t="s">
        <v>145</v>
      </c>
      <c r="C5" s="48" t="s">
        <v>120</v>
      </c>
      <c r="D5" s="23" t="s">
        <v>15</v>
      </c>
      <c r="E5" s="23" t="s">
        <v>146</v>
      </c>
      <c r="F5" s="4">
        <v>2000</v>
      </c>
      <c r="G5" s="4">
        <v>4</v>
      </c>
      <c r="H5" s="6">
        <v>18</v>
      </c>
      <c r="I5" s="32">
        <v>109.32</v>
      </c>
      <c r="J5" s="32">
        <v>202.45</v>
      </c>
      <c r="K5" s="32">
        <v>104.83</v>
      </c>
      <c r="L5" s="32">
        <v>203.39</v>
      </c>
      <c r="M5" s="32">
        <v>103.14</v>
      </c>
      <c r="N5" s="32">
        <v>201.1</v>
      </c>
      <c r="O5" s="32">
        <v>107.53</v>
      </c>
      <c r="P5" s="32">
        <v>197.82</v>
      </c>
      <c r="Q5" s="32">
        <v>100.27</v>
      </c>
      <c r="R5" s="33">
        <v>1329.85</v>
      </c>
      <c r="S5" s="7"/>
      <c r="T5" s="7"/>
    </row>
    <row r="6" spans="1:20" ht="16.5">
      <c r="A6" s="29">
        <v>4</v>
      </c>
      <c r="B6" s="48" t="s">
        <v>164</v>
      </c>
      <c r="C6" s="48" t="s">
        <v>165</v>
      </c>
      <c r="D6" s="45" t="s">
        <v>18</v>
      </c>
      <c r="E6" s="45" t="s">
        <v>134</v>
      </c>
      <c r="F6" s="24">
        <v>1994</v>
      </c>
      <c r="G6" s="24">
        <v>4</v>
      </c>
      <c r="H6" s="6">
        <v>31</v>
      </c>
      <c r="I6" s="32">
        <v>99.99</v>
      </c>
      <c r="J6" s="32">
        <v>197.84</v>
      </c>
      <c r="K6" s="32">
        <v>100.01</v>
      </c>
      <c r="L6" s="32">
        <v>197.62</v>
      </c>
      <c r="M6" s="32">
        <v>115.87</v>
      </c>
      <c r="N6" s="32">
        <v>211.4</v>
      </c>
      <c r="O6" s="32">
        <v>98.8</v>
      </c>
      <c r="P6" s="32">
        <v>238.84</v>
      </c>
      <c r="Q6" s="32">
        <v>115.87</v>
      </c>
      <c r="R6" s="33">
        <v>1376.2399999999998</v>
      </c>
      <c r="S6" s="7"/>
      <c r="T6" s="7"/>
    </row>
    <row r="7" spans="1:20" ht="16.5">
      <c r="A7" s="35">
        <v>5</v>
      </c>
      <c r="B7" s="48" t="s">
        <v>182</v>
      </c>
      <c r="C7" s="48" t="s">
        <v>183</v>
      </c>
      <c r="D7" s="45" t="s">
        <v>184</v>
      </c>
      <c r="E7" s="45" t="s">
        <v>185</v>
      </c>
      <c r="F7" s="24">
        <v>2771</v>
      </c>
      <c r="G7" s="24">
        <v>4</v>
      </c>
      <c r="H7" s="6">
        <v>12</v>
      </c>
      <c r="I7" s="32">
        <v>108.83</v>
      </c>
      <c r="J7" s="32">
        <v>219.2</v>
      </c>
      <c r="K7" s="32">
        <v>109.04</v>
      </c>
      <c r="L7" s="32">
        <v>214.39</v>
      </c>
      <c r="M7" s="32">
        <v>107.36</v>
      </c>
      <c r="N7" s="32">
        <v>217.1</v>
      </c>
      <c r="O7" s="32">
        <v>107.11</v>
      </c>
      <c r="P7" s="32">
        <v>212.34</v>
      </c>
      <c r="Q7" s="32">
        <v>106.59</v>
      </c>
      <c r="R7" s="33">
        <v>1401.9599999999998</v>
      </c>
      <c r="S7" s="7"/>
      <c r="T7" s="7"/>
    </row>
    <row r="8" spans="1:20" ht="16.5">
      <c r="A8" s="29" t="s">
        <v>200</v>
      </c>
      <c r="B8" s="48" t="s">
        <v>165</v>
      </c>
      <c r="C8" s="48" t="s">
        <v>164</v>
      </c>
      <c r="D8" s="45" t="s">
        <v>18</v>
      </c>
      <c r="E8" s="45" t="s">
        <v>134</v>
      </c>
      <c r="F8" s="24">
        <v>1994</v>
      </c>
      <c r="G8" s="24">
        <v>4</v>
      </c>
      <c r="H8" s="6">
        <v>27</v>
      </c>
      <c r="I8" s="36">
        <v>109.55</v>
      </c>
      <c r="J8" s="32">
        <v>204.96</v>
      </c>
      <c r="K8" s="32">
        <v>102.62</v>
      </c>
      <c r="L8" s="32">
        <v>203.26</v>
      </c>
      <c r="M8" s="32">
        <v>122.42</v>
      </c>
      <c r="N8" s="32">
        <v>213.98</v>
      </c>
      <c r="O8" s="32">
        <v>101.15</v>
      </c>
      <c r="P8" s="52" t="s">
        <v>200</v>
      </c>
      <c r="Q8" s="52" t="s">
        <v>200</v>
      </c>
      <c r="R8" s="52" t="s">
        <v>200</v>
      </c>
      <c r="S8" s="7"/>
      <c r="T8" s="7"/>
    </row>
    <row r="47" ht="15">
      <c r="H47" s="1" t="s">
        <v>148</v>
      </c>
    </row>
  </sheetData>
  <sheetProtection/>
  <mergeCells count="3">
    <mergeCell ref="A1:E1"/>
    <mergeCell ref="I1:K1"/>
    <mergeCell ref="L1:O1"/>
  </mergeCell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landscape" r:id="rId1"/>
  <headerFooter>
    <oddFooter>&amp;L&amp;A&amp;Cgodzina wywieszenia:&amp;RKierownik Komisji Obliczeń
Bartłomiej Kozłowski</oddFooter>
  </headerFooter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5.140625" style="1" bestFit="1" customWidth="1"/>
    <col min="2" max="3" width="22.00390625" style="0" bestFit="1" customWidth="1"/>
    <col min="4" max="4" width="22.8515625" style="0" customWidth="1"/>
    <col min="5" max="5" width="16.57421875" style="0" bestFit="1" customWidth="1"/>
    <col min="6" max="6" width="5.7109375" style="1" customWidth="1"/>
    <col min="7" max="7" width="5.7109375" style="1" bestFit="1" customWidth="1"/>
    <col min="8" max="8" width="4.00390625" style="1" customWidth="1"/>
    <col min="9" max="17" width="11.28125" style="2" customWidth="1"/>
    <col min="18" max="18" width="11.421875" style="5" bestFit="1" customWidth="1"/>
  </cols>
  <sheetData>
    <row r="1" spans="1:18" ht="30" customHeight="1">
      <c r="A1" s="58" t="s">
        <v>156</v>
      </c>
      <c r="B1" s="58"/>
      <c r="C1" s="58"/>
      <c r="D1" s="58"/>
      <c r="E1" s="59"/>
      <c r="F1" s="25"/>
      <c r="G1" s="25"/>
      <c r="H1" s="25"/>
      <c r="I1" s="60"/>
      <c r="J1" s="60"/>
      <c r="K1" s="60"/>
      <c r="L1" s="60"/>
      <c r="M1" s="60"/>
      <c r="N1" s="60"/>
      <c r="O1" s="60"/>
      <c r="P1" s="42"/>
      <c r="Q1" s="42"/>
      <c r="R1" s="26"/>
    </row>
    <row r="2" spans="1:18" s="7" customFormat="1" ht="30.75" customHeight="1">
      <c r="A2" s="37" t="s">
        <v>14</v>
      </c>
      <c r="B2" s="37" t="s">
        <v>22</v>
      </c>
      <c r="C2" s="37" t="s">
        <v>23</v>
      </c>
      <c r="D2" s="38" t="s">
        <v>21</v>
      </c>
      <c r="E2" s="37" t="s">
        <v>2</v>
      </c>
      <c r="F2" s="39" t="s">
        <v>26</v>
      </c>
      <c r="G2" s="39" t="s">
        <v>1</v>
      </c>
      <c r="H2" s="39" t="s">
        <v>0</v>
      </c>
      <c r="I2" s="40" t="s">
        <v>149</v>
      </c>
      <c r="J2" s="40" t="s">
        <v>150</v>
      </c>
      <c r="K2" s="40" t="s">
        <v>151</v>
      </c>
      <c r="L2" s="40" t="s">
        <v>152</v>
      </c>
      <c r="M2" s="40" t="s">
        <v>153</v>
      </c>
      <c r="N2" s="40" t="s">
        <v>154</v>
      </c>
      <c r="O2" s="40" t="s">
        <v>155</v>
      </c>
      <c r="P2" s="40" t="s">
        <v>198</v>
      </c>
      <c r="Q2" s="40" t="s">
        <v>199</v>
      </c>
      <c r="R2" s="40" t="s">
        <v>13</v>
      </c>
    </row>
    <row r="3" spans="1:18" ht="16.5">
      <c r="A3" s="29">
        <v>1</v>
      </c>
      <c r="B3" s="49" t="s">
        <v>186</v>
      </c>
      <c r="C3" s="48" t="s">
        <v>120</v>
      </c>
      <c r="D3" s="44" t="s">
        <v>15</v>
      </c>
      <c r="E3" s="44" t="s">
        <v>10</v>
      </c>
      <c r="F3" s="24">
        <v>1242</v>
      </c>
      <c r="G3" s="24">
        <v>1</v>
      </c>
      <c r="H3" s="6">
        <v>39</v>
      </c>
      <c r="I3" s="32">
        <v>97.08</v>
      </c>
      <c r="J3" s="32">
        <v>193.17</v>
      </c>
      <c r="K3" s="32">
        <v>98.16</v>
      </c>
      <c r="L3" s="32">
        <v>193.62</v>
      </c>
      <c r="M3" s="32">
        <v>98.89</v>
      </c>
      <c r="N3" s="32">
        <v>194.4</v>
      </c>
      <c r="O3" s="32">
        <v>98.16</v>
      </c>
      <c r="P3" s="32">
        <v>193.48</v>
      </c>
      <c r="Q3" s="32">
        <v>97.86</v>
      </c>
      <c r="R3" s="33">
        <v>1264.8199999999997</v>
      </c>
    </row>
    <row r="4" spans="1:18" ht="16.5">
      <c r="A4" s="35">
        <v>2</v>
      </c>
      <c r="B4" s="48" t="s">
        <v>130</v>
      </c>
      <c r="C4" s="48" t="s">
        <v>120</v>
      </c>
      <c r="D4" s="45" t="s">
        <v>147</v>
      </c>
      <c r="E4" s="45" t="s">
        <v>129</v>
      </c>
      <c r="F4" s="24">
        <v>1108</v>
      </c>
      <c r="G4" s="24">
        <v>1</v>
      </c>
      <c r="H4" s="6">
        <v>32</v>
      </c>
      <c r="I4" s="32">
        <v>96.44</v>
      </c>
      <c r="J4" s="32">
        <v>194.18</v>
      </c>
      <c r="K4" s="32">
        <v>97.14</v>
      </c>
      <c r="L4" s="32">
        <v>194.48</v>
      </c>
      <c r="M4" s="32">
        <v>97.51</v>
      </c>
      <c r="N4" s="32">
        <v>195.6</v>
      </c>
      <c r="O4" s="32">
        <v>99.1</v>
      </c>
      <c r="P4" s="32">
        <v>194.4</v>
      </c>
      <c r="Q4" s="32">
        <v>100.71</v>
      </c>
      <c r="R4" s="33">
        <v>1269.5600000000002</v>
      </c>
    </row>
    <row r="5" spans="1:18" ht="16.5">
      <c r="A5" s="29">
        <v>4</v>
      </c>
      <c r="B5" s="48" t="s">
        <v>131</v>
      </c>
      <c r="C5" s="48" t="s">
        <v>120</v>
      </c>
      <c r="D5" s="45" t="s">
        <v>15</v>
      </c>
      <c r="E5" s="45" t="s">
        <v>11</v>
      </c>
      <c r="F5" s="24">
        <v>1100</v>
      </c>
      <c r="G5" s="24">
        <v>1</v>
      </c>
      <c r="H5" s="6">
        <v>36</v>
      </c>
      <c r="I5" s="32">
        <v>102.5</v>
      </c>
      <c r="J5" s="32">
        <v>207.45</v>
      </c>
      <c r="K5" s="32">
        <v>104.11</v>
      </c>
      <c r="L5" s="32">
        <v>204.57</v>
      </c>
      <c r="M5" s="32">
        <v>105.05</v>
      </c>
      <c r="N5" s="32">
        <v>202.73</v>
      </c>
      <c r="O5" s="32">
        <v>104.04</v>
      </c>
      <c r="P5" s="32">
        <v>203.06</v>
      </c>
      <c r="Q5" s="32">
        <v>102.94</v>
      </c>
      <c r="R5" s="33">
        <v>1336.45</v>
      </c>
    </row>
    <row r="6" spans="1:18" ht="16.5">
      <c r="A6" s="29">
        <v>6</v>
      </c>
      <c r="B6" s="48" t="s">
        <v>174</v>
      </c>
      <c r="C6" s="48" t="s">
        <v>120</v>
      </c>
      <c r="D6" s="45" t="s">
        <v>15</v>
      </c>
      <c r="E6" s="45" t="s">
        <v>11</v>
      </c>
      <c r="F6" s="24">
        <v>1108</v>
      </c>
      <c r="G6" s="24">
        <v>1</v>
      </c>
      <c r="H6" s="6">
        <v>73</v>
      </c>
      <c r="I6" s="32">
        <v>102.79</v>
      </c>
      <c r="J6" s="32">
        <v>214.12</v>
      </c>
      <c r="K6" s="32">
        <v>107.97</v>
      </c>
      <c r="L6" s="32">
        <v>214.79</v>
      </c>
      <c r="M6" s="32">
        <v>104.2</v>
      </c>
      <c r="N6" s="32">
        <v>216.25</v>
      </c>
      <c r="O6" s="32">
        <v>105.99</v>
      </c>
      <c r="P6" s="32">
        <v>218.01</v>
      </c>
      <c r="Q6" s="32">
        <v>105.75</v>
      </c>
      <c r="R6" s="33">
        <v>1389.87</v>
      </c>
    </row>
    <row r="7" spans="1:18" ht="16.5">
      <c r="A7" s="29">
        <v>7</v>
      </c>
      <c r="B7" s="48" t="s">
        <v>103</v>
      </c>
      <c r="C7" s="48" t="s">
        <v>120</v>
      </c>
      <c r="D7" s="45" t="s">
        <v>15</v>
      </c>
      <c r="E7" s="45" t="s">
        <v>10</v>
      </c>
      <c r="F7" s="24">
        <v>899</v>
      </c>
      <c r="G7" s="24">
        <v>1</v>
      </c>
      <c r="H7" s="6">
        <v>26</v>
      </c>
      <c r="I7" s="32">
        <v>115.08</v>
      </c>
      <c r="J7" s="32">
        <v>225.03</v>
      </c>
      <c r="K7" s="32">
        <v>109.69</v>
      </c>
      <c r="L7" s="32">
        <v>217.9</v>
      </c>
      <c r="M7" s="32">
        <v>106.3</v>
      </c>
      <c r="N7" s="32">
        <v>217.25</v>
      </c>
      <c r="O7" s="32">
        <v>108.78</v>
      </c>
      <c r="P7" s="32">
        <v>213.87</v>
      </c>
      <c r="Q7" s="32">
        <v>107.3</v>
      </c>
      <c r="R7" s="33">
        <v>1421.2</v>
      </c>
    </row>
    <row r="8" spans="1:17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9" ht="15">
      <c r="H39" s="1" t="s">
        <v>148</v>
      </c>
    </row>
  </sheetData>
  <sheetProtection/>
  <mergeCells count="3">
    <mergeCell ref="A1:E1"/>
    <mergeCell ref="I1:K1"/>
    <mergeCell ref="L1:O1"/>
  </mergeCell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landscape" r:id="rId1"/>
  <headerFooter>
    <oddFooter>&amp;L&amp;A&amp;Cgodzina wywieszenia:&amp;RKierownik Komisji Obliczeń
Bartłomiej Kozłowski</oddFooter>
  </headerFooter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49"/>
  <sheetViews>
    <sheetView tabSelected="1" view="pageBreakPreview" zoomScale="70" zoomScaleSheetLayoutView="70" zoomScalePageLayoutView="0" workbookViewId="0" topLeftCell="A1">
      <selection activeCell="A1" sqref="A1:E1"/>
    </sheetView>
  </sheetViews>
  <sheetFormatPr defaultColWidth="9.140625" defaultRowHeight="15"/>
  <cols>
    <col min="1" max="1" width="5.140625" style="1" bestFit="1" customWidth="1"/>
    <col min="2" max="3" width="22.00390625" style="0" bestFit="1" customWidth="1"/>
    <col min="4" max="4" width="22.8515625" style="0" customWidth="1"/>
    <col min="5" max="5" width="16.57421875" style="0" bestFit="1" customWidth="1"/>
    <col min="6" max="6" width="5.7109375" style="1" customWidth="1"/>
    <col min="7" max="7" width="5.7109375" style="1" bestFit="1" customWidth="1"/>
    <col min="8" max="8" width="4.00390625" style="1" customWidth="1"/>
    <col min="9" max="17" width="11.28125" style="2" customWidth="1"/>
    <col min="18" max="18" width="11.421875" style="5" bestFit="1" customWidth="1"/>
  </cols>
  <sheetData>
    <row r="1" spans="1:20" ht="30" customHeight="1">
      <c r="A1" s="58" t="s">
        <v>156</v>
      </c>
      <c r="B1" s="58"/>
      <c r="C1" s="58"/>
      <c r="D1" s="58"/>
      <c r="E1" s="59"/>
      <c r="F1" s="25"/>
      <c r="G1" s="25"/>
      <c r="H1" s="25"/>
      <c r="I1" s="60"/>
      <c r="J1" s="60"/>
      <c r="K1" s="60"/>
      <c r="L1" s="60"/>
      <c r="M1" s="60"/>
      <c r="N1" s="60"/>
      <c r="O1" s="60"/>
      <c r="P1" s="42"/>
      <c r="Q1" s="42"/>
      <c r="R1" s="26"/>
      <c r="S1" s="27"/>
      <c r="T1" s="27"/>
    </row>
    <row r="2" spans="1:20" s="7" customFormat="1" ht="30.75" customHeight="1">
      <c r="A2" s="37" t="s">
        <v>14</v>
      </c>
      <c r="B2" s="37" t="s">
        <v>22</v>
      </c>
      <c r="C2" s="37" t="s">
        <v>23</v>
      </c>
      <c r="D2" s="38" t="s">
        <v>21</v>
      </c>
      <c r="E2" s="37" t="s">
        <v>2</v>
      </c>
      <c r="F2" s="39" t="s">
        <v>26</v>
      </c>
      <c r="G2" s="39" t="s">
        <v>1</v>
      </c>
      <c r="H2" s="39" t="s">
        <v>0</v>
      </c>
      <c r="I2" s="40" t="s">
        <v>149</v>
      </c>
      <c r="J2" s="40" t="s">
        <v>150</v>
      </c>
      <c r="K2" s="40" t="s">
        <v>151</v>
      </c>
      <c r="L2" s="40" t="s">
        <v>152</v>
      </c>
      <c r="M2" s="40" t="s">
        <v>153</v>
      </c>
      <c r="N2" s="40" t="s">
        <v>154</v>
      </c>
      <c r="O2" s="40" t="s">
        <v>155</v>
      </c>
      <c r="P2" s="40" t="s">
        <v>198</v>
      </c>
      <c r="Q2" s="40" t="s">
        <v>199</v>
      </c>
      <c r="R2" s="40" t="s">
        <v>13</v>
      </c>
      <c r="S2" s="41" t="s">
        <v>25</v>
      </c>
      <c r="T2" s="41" t="s">
        <v>24</v>
      </c>
    </row>
    <row r="3" spans="1:20" ht="16.5">
      <c r="A3" s="29">
        <v>1</v>
      </c>
      <c r="B3" s="48" t="s">
        <v>140</v>
      </c>
      <c r="C3" s="48" t="s">
        <v>141</v>
      </c>
      <c r="D3" s="45" t="s">
        <v>15</v>
      </c>
      <c r="E3" s="45" t="s">
        <v>142</v>
      </c>
      <c r="F3" s="24">
        <v>1997</v>
      </c>
      <c r="G3" s="24">
        <v>4</v>
      </c>
      <c r="H3" s="6">
        <v>10</v>
      </c>
      <c r="I3" s="32">
        <v>87.14</v>
      </c>
      <c r="J3" s="32">
        <v>171.5</v>
      </c>
      <c r="K3" s="32">
        <v>88.64</v>
      </c>
      <c r="L3" s="32">
        <v>169.85</v>
      </c>
      <c r="M3" s="32">
        <v>87.98</v>
      </c>
      <c r="N3" s="32">
        <v>171.57</v>
      </c>
      <c r="O3" s="32">
        <v>90.95</v>
      </c>
      <c r="P3" s="32">
        <v>171.2</v>
      </c>
      <c r="Q3" s="32">
        <v>91.22</v>
      </c>
      <c r="R3" s="33">
        <f aca="true" t="shared" si="0" ref="R3:R43">SUM(I3:Q3)</f>
        <v>1130.0500000000002</v>
      </c>
      <c r="S3" s="34">
        <v>0</v>
      </c>
      <c r="T3" s="34">
        <v>0</v>
      </c>
    </row>
    <row r="4" spans="1:20" ht="16.5">
      <c r="A4" s="35">
        <v>2</v>
      </c>
      <c r="B4" s="48" t="s">
        <v>107</v>
      </c>
      <c r="C4" s="48" t="s">
        <v>108</v>
      </c>
      <c r="D4" s="50" t="s">
        <v>16</v>
      </c>
      <c r="E4" s="50" t="s">
        <v>5</v>
      </c>
      <c r="F4" s="24">
        <v>1998</v>
      </c>
      <c r="G4" s="24">
        <v>3</v>
      </c>
      <c r="H4" s="6">
        <v>40</v>
      </c>
      <c r="I4" s="32">
        <v>89.93</v>
      </c>
      <c r="J4" s="32">
        <v>185.09</v>
      </c>
      <c r="K4" s="32">
        <v>91.47</v>
      </c>
      <c r="L4" s="32">
        <v>181.92</v>
      </c>
      <c r="M4" s="32">
        <v>91.55</v>
      </c>
      <c r="N4" s="32">
        <v>182.4</v>
      </c>
      <c r="O4" s="32">
        <v>90.03</v>
      </c>
      <c r="P4" s="32">
        <v>182.25</v>
      </c>
      <c r="Q4" s="32">
        <v>90.46</v>
      </c>
      <c r="R4" s="33">
        <f t="shared" si="0"/>
        <v>1185.1</v>
      </c>
      <c r="S4" s="32">
        <f aca="true" t="shared" si="1" ref="S4:S35">R4-R3</f>
        <v>55.04999999999973</v>
      </c>
      <c r="T4" s="32">
        <f>R4-$R3</f>
        <v>55.04999999999973</v>
      </c>
    </row>
    <row r="5" spans="1:20" ht="16.5">
      <c r="A5" s="29">
        <v>3</v>
      </c>
      <c r="B5" s="48" t="s">
        <v>116</v>
      </c>
      <c r="C5" s="48" t="s">
        <v>102</v>
      </c>
      <c r="D5" s="45" t="s">
        <v>15</v>
      </c>
      <c r="E5" s="45" t="s">
        <v>9</v>
      </c>
      <c r="F5" s="24">
        <v>1595</v>
      </c>
      <c r="G5" s="24">
        <v>2</v>
      </c>
      <c r="H5" s="6">
        <v>1</v>
      </c>
      <c r="I5" s="32">
        <v>93.25</v>
      </c>
      <c r="J5" s="32">
        <v>181.17</v>
      </c>
      <c r="K5" s="32">
        <v>92.49</v>
      </c>
      <c r="L5" s="32">
        <v>181.89</v>
      </c>
      <c r="M5" s="32">
        <v>92.54</v>
      </c>
      <c r="N5" s="32">
        <v>183.93</v>
      </c>
      <c r="O5" s="32">
        <v>92.21</v>
      </c>
      <c r="P5" s="32">
        <v>184.98</v>
      </c>
      <c r="Q5" s="32">
        <v>91.41</v>
      </c>
      <c r="R5" s="33">
        <f t="shared" si="0"/>
        <v>1193.8700000000001</v>
      </c>
      <c r="S5" s="32">
        <f t="shared" si="1"/>
        <v>8.77000000000021</v>
      </c>
      <c r="T5" s="32">
        <f>R5-$R3</f>
        <v>63.819999999999936</v>
      </c>
    </row>
    <row r="6" spans="1:20" ht="16.5">
      <c r="A6" s="29">
        <v>4</v>
      </c>
      <c r="B6" s="48" t="s">
        <v>193</v>
      </c>
      <c r="C6" s="48" t="s">
        <v>120</v>
      </c>
      <c r="D6" s="3" t="s">
        <v>15</v>
      </c>
      <c r="E6" s="50" t="s">
        <v>194</v>
      </c>
      <c r="F6" s="24">
        <v>1800</v>
      </c>
      <c r="G6" s="24">
        <v>3</v>
      </c>
      <c r="H6" s="6">
        <v>11</v>
      </c>
      <c r="I6" s="32">
        <v>92.51</v>
      </c>
      <c r="J6" s="32">
        <v>191.03</v>
      </c>
      <c r="K6" s="32">
        <v>95.3</v>
      </c>
      <c r="L6" s="32">
        <v>185.45</v>
      </c>
      <c r="M6" s="32">
        <v>93.89</v>
      </c>
      <c r="N6" s="32">
        <v>186.75</v>
      </c>
      <c r="O6" s="32">
        <v>94.64</v>
      </c>
      <c r="P6" s="32">
        <v>183.5</v>
      </c>
      <c r="Q6" s="32">
        <v>94.15</v>
      </c>
      <c r="R6" s="33">
        <f t="shared" si="0"/>
        <v>1217.22</v>
      </c>
      <c r="S6" s="32">
        <f t="shared" si="1"/>
        <v>23.34999999999991</v>
      </c>
      <c r="T6" s="32">
        <f>R6-$R3</f>
        <v>87.16999999999985</v>
      </c>
    </row>
    <row r="7" spans="1:20" ht="16.5">
      <c r="A7" s="29">
        <v>5</v>
      </c>
      <c r="B7" s="48" t="s">
        <v>175</v>
      </c>
      <c r="C7" s="48" t="s">
        <v>176</v>
      </c>
      <c r="D7" s="45" t="s">
        <v>15</v>
      </c>
      <c r="E7" s="45" t="s">
        <v>9</v>
      </c>
      <c r="F7" s="24">
        <v>1590</v>
      </c>
      <c r="G7" s="24">
        <v>2</v>
      </c>
      <c r="H7" s="6">
        <v>19</v>
      </c>
      <c r="I7" s="32">
        <v>96.05</v>
      </c>
      <c r="J7" s="32">
        <v>187.31</v>
      </c>
      <c r="K7" s="32">
        <v>98.53</v>
      </c>
      <c r="L7" s="32">
        <v>189.04</v>
      </c>
      <c r="M7" s="32">
        <v>95.9</v>
      </c>
      <c r="N7" s="32">
        <v>187.64</v>
      </c>
      <c r="O7" s="32">
        <v>95.98</v>
      </c>
      <c r="P7" s="32">
        <v>184.85</v>
      </c>
      <c r="Q7" s="32">
        <v>94.25</v>
      </c>
      <c r="R7" s="33">
        <f t="shared" si="0"/>
        <v>1229.55</v>
      </c>
      <c r="S7" s="32">
        <f t="shared" si="1"/>
        <v>12.329999999999927</v>
      </c>
      <c r="T7" s="32">
        <f>R7-$R3</f>
        <v>99.49999999999977</v>
      </c>
    </row>
    <row r="8" spans="1:20" ht="16.5">
      <c r="A8" s="29">
        <v>6</v>
      </c>
      <c r="B8" s="48" t="s">
        <v>115</v>
      </c>
      <c r="C8" s="48" t="s">
        <v>120</v>
      </c>
      <c r="D8" s="50" t="s">
        <v>17</v>
      </c>
      <c r="E8" s="50" t="s">
        <v>7</v>
      </c>
      <c r="F8" s="24">
        <v>1998</v>
      </c>
      <c r="G8" s="24">
        <v>3</v>
      </c>
      <c r="H8" s="6">
        <v>41</v>
      </c>
      <c r="I8" s="32">
        <v>91</v>
      </c>
      <c r="J8" s="32">
        <v>192.34</v>
      </c>
      <c r="K8" s="32">
        <v>97.75</v>
      </c>
      <c r="L8" s="32">
        <v>191.09</v>
      </c>
      <c r="M8" s="32">
        <v>95.84</v>
      </c>
      <c r="N8" s="32">
        <v>189.98</v>
      </c>
      <c r="O8" s="32">
        <v>96.37</v>
      </c>
      <c r="P8" s="32">
        <v>186.4</v>
      </c>
      <c r="Q8" s="32">
        <v>95.83</v>
      </c>
      <c r="R8" s="33">
        <f t="shared" si="0"/>
        <v>1236.6000000000001</v>
      </c>
      <c r="S8" s="32">
        <f t="shared" si="1"/>
        <v>7.050000000000182</v>
      </c>
      <c r="T8" s="32">
        <f>R8-$R3</f>
        <v>106.54999999999995</v>
      </c>
    </row>
    <row r="9" spans="1:20" ht="16.5">
      <c r="A9" s="29">
        <v>7</v>
      </c>
      <c r="B9" s="48" t="s">
        <v>113</v>
      </c>
      <c r="C9" s="48" t="s">
        <v>119</v>
      </c>
      <c r="D9" s="45" t="s">
        <v>195</v>
      </c>
      <c r="E9" s="45" t="s">
        <v>6</v>
      </c>
      <c r="F9" s="24">
        <v>1587</v>
      </c>
      <c r="G9" s="24">
        <v>2</v>
      </c>
      <c r="H9" s="6">
        <v>16</v>
      </c>
      <c r="I9" s="32">
        <v>98.85</v>
      </c>
      <c r="J9" s="32">
        <v>191.59</v>
      </c>
      <c r="K9" s="32">
        <v>98.57</v>
      </c>
      <c r="L9" s="32">
        <v>191.2</v>
      </c>
      <c r="M9" s="32">
        <v>96.41</v>
      </c>
      <c r="N9" s="32">
        <v>189.01</v>
      </c>
      <c r="O9" s="32">
        <v>96.36</v>
      </c>
      <c r="P9" s="32">
        <v>187.43</v>
      </c>
      <c r="Q9" s="32">
        <v>96.74</v>
      </c>
      <c r="R9" s="33">
        <f t="shared" si="0"/>
        <v>1246.16</v>
      </c>
      <c r="S9" s="32">
        <f t="shared" si="1"/>
        <v>9.559999999999945</v>
      </c>
      <c r="T9" s="32">
        <f>R9-$R3</f>
        <v>116.1099999999999</v>
      </c>
    </row>
    <row r="10" spans="1:20" ht="16.5">
      <c r="A10" s="29">
        <v>8</v>
      </c>
      <c r="B10" s="48" t="s">
        <v>121</v>
      </c>
      <c r="C10" s="48" t="s">
        <v>120</v>
      </c>
      <c r="D10" s="45" t="s">
        <v>17</v>
      </c>
      <c r="E10" s="45" t="s">
        <v>122</v>
      </c>
      <c r="F10" s="24">
        <v>2000</v>
      </c>
      <c r="G10" s="24">
        <v>3</v>
      </c>
      <c r="H10" s="6">
        <v>7</v>
      </c>
      <c r="I10" s="32">
        <v>87.55</v>
      </c>
      <c r="J10" s="32">
        <v>195.9</v>
      </c>
      <c r="K10" s="32">
        <v>100.01</v>
      </c>
      <c r="L10" s="32">
        <v>189.39</v>
      </c>
      <c r="M10" s="32">
        <v>98.84</v>
      </c>
      <c r="N10" s="32">
        <v>190.64</v>
      </c>
      <c r="O10" s="32">
        <v>97.58</v>
      </c>
      <c r="P10" s="32">
        <v>191.28</v>
      </c>
      <c r="Q10" s="32">
        <v>95.59</v>
      </c>
      <c r="R10" s="33">
        <f t="shared" si="0"/>
        <v>1246.78</v>
      </c>
      <c r="S10" s="32">
        <f t="shared" si="1"/>
        <v>0.6199999999998909</v>
      </c>
      <c r="T10" s="32">
        <f>R10-$R3</f>
        <v>116.72999999999979</v>
      </c>
    </row>
    <row r="11" spans="1:20" ht="16.5">
      <c r="A11" s="29">
        <v>9</v>
      </c>
      <c r="B11" s="48" t="s">
        <v>112</v>
      </c>
      <c r="C11" s="48" t="s">
        <v>109</v>
      </c>
      <c r="D11" s="23" t="s">
        <v>195</v>
      </c>
      <c r="E11" s="45" t="s">
        <v>6</v>
      </c>
      <c r="F11" s="24">
        <v>1587</v>
      </c>
      <c r="G11" s="24">
        <v>2</v>
      </c>
      <c r="H11" s="6">
        <v>15</v>
      </c>
      <c r="I11" s="32">
        <v>100.32</v>
      </c>
      <c r="J11" s="32">
        <v>191.18</v>
      </c>
      <c r="K11" s="32">
        <v>97.49</v>
      </c>
      <c r="L11" s="32">
        <v>189.14</v>
      </c>
      <c r="M11" s="32">
        <v>95.35</v>
      </c>
      <c r="N11" s="32">
        <v>187.56</v>
      </c>
      <c r="O11" s="32">
        <v>96.86</v>
      </c>
      <c r="P11" s="32">
        <v>194.06</v>
      </c>
      <c r="Q11" s="32">
        <v>95.6</v>
      </c>
      <c r="R11" s="33">
        <f t="shared" si="0"/>
        <v>1247.56</v>
      </c>
      <c r="S11" s="32">
        <f t="shared" si="1"/>
        <v>0.7799999999999727</v>
      </c>
      <c r="T11" s="32">
        <f>R11-$R3</f>
        <v>117.50999999999976</v>
      </c>
    </row>
    <row r="12" spans="1:20" ht="16.5">
      <c r="A12" s="29">
        <v>10</v>
      </c>
      <c r="B12" s="48" t="s">
        <v>114</v>
      </c>
      <c r="C12" s="48" t="s">
        <v>120</v>
      </c>
      <c r="D12" s="23" t="s">
        <v>195</v>
      </c>
      <c r="E12" s="45" t="s">
        <v>8</v>
      </c>
      <c r="F12" s="24">
        <v>1598</v>
      </c>
      <c r="G12" s="24">
        <v>2</v>
      </c>
      <c r="H12" s="6">
        <v>9</v>
      </c>
      <c r="I12" s="32">
        <v>96.8</v>
      </c>
      <c r="J12" s="32">
        <v>191.37</v>
      </c>
      <c r="K12" s="32">
        <v>95.72</v>
      </c>
      <c r="L12" s="32">
        <v>191.39</v>
      </c>
      <c r="M12" s="32">
        <v>95.93</v>
      </c>
      <c r="N12" s="32">
        <v>193.15</v>
      </c>
      <c r="O12" s="32">
        <v>97.08</v>
      </c>
      <c r="P12" s="32">
        <v>197.71</v>
      </c>
      <c r="Q12" s="32">
        <v>95.72</v>
      </c>
      <c r="R12" s="33">
        <f t="shared" si="0"/>
        <v>1254.8700000000001</v>
      </c>
      <c r="S12" s="32">
        <f t="shared" si="1"/>
        <v>7.310000000000173</v>
      </c>
      <c r="T12" s="32">
        <f>R12-$R3</f>
        <v>124.81999999999994</v>
      </c>
    </row>
    <row r="13" spans="1:20" ht="16.5">
      <c r="A13" s="29">
        <v>11</v>
      </c>
      <c r="B13" s="48" t="s">
        <v>111</v>
      </c>
      <c r="C13" s="48" t="s">
        <v>120</v>
      </c>
      <c r="D13" s="45" t="s">
        <v>15</v>
      </c>
      <c r="E13" s="45" t="s">
        <v>8</v>
      </c>
      <c r="F13" s="24">
        <v>1998</v>
      </c>
      <c r="G13" s="24">
        <v>3</v>
      </c>
      <c r="H13" s="6">
        <v>5</v>
      </c>
      <c r="I13" s="32">
        <v>88.49</v>
      </c>
      <c r="J13" s="32">
        <v>194.42</v>
      </c>
      <c r="K13" s="32">
        <v>99.45</v>
      </c>
      <c r="L13" s="32">
        <v>192.34</v>
      </c>
      <c r="M13" s="32">
        <v>97</v>
      </c>
      <c r="N13" s="32">
        <v>190.84</v>
      </c>
      <c r="O13" s="32">
        <v>96.89</v>
      </c>
      <c r="P13" s="32">
        <v>196.26</v>
      </c>
      <c r="Q13" s="32">
        <v>99.55</v>
      </c>
      <c r="R13" s="33">
        <f t="shared" si="0"/>
        <v>1255.24</v>
      </c>
      <c r="S13" s="32">
        <f t="shared" si="1"/>
        <v>0.36999999999989086</v>
      </c>
      <c r="T13" s="32">
        <f>R13-$R3</f>
        <v>125.18999999999983</v>
      </c>
    </row>
    <row r="14" spans="1:20" ht="16.5">
      <c r="A14" s="29">
        <v>12</v>
      </c>
      <c r="B14" s="48" t="s">
        <v>161</v>
      </c>
      <c r="C14" s="48" t="s">
        <v>162</v>
      </c>
      <c r="D14" s="45" t="s">
        <v>15</v>
      </c>
      <c r="E14" s="45" t="s">
        <v>163</v>
      </c>
      <c r="F14" s="24">
        <v>1587</v>
      </c>
      <c r="G14" s="24">
        <v>2</v>
      </c>
      <c r="H14" s="6">
        <v>38</v>
      </c>
      <c r="I14" s="32">
        <v>93.49</v>
      </c>
      <c r="J14" s="32">
        <v>189.28</v>
      </c>
      <c r="K14" s="32">
        <v>96.04</v>
      </c>
      <c r="L14" s="32">
        <v>189.95</v>
      </c>
      <c r="M14" s="32">
        <v>95.26</v>
      </c>
      <c r="N14" s="32">
        <v>195.25</v>
      </c>
      <c r="O14" s="32">
        <v>107.53</v>
      </c>
      <c r="P14" s="32">
        <v>195.75</v>
      </c>
      <c r="Q14" s="32">
        <v>93.58</v>
      </c>
      <c r="R14" s="33">
        <f t="shared" si="0"/>
        <v>1256.1299999999999</v>
      </c>
      <c r="S14" s="32">
        <f t="shared" si="1"/>
        <v>0.8899999999998727</v>
      </c>
      <c r="T14" s="32">
        <f>R14-($R3)</f>
        <v>126.0799999999997</v>
      </c>
    </row>
    <row r="15" spans="1:20" ht="16.5">
      <c r="A15" s="29">
        <v>13</v>
      </c>
      <c r="B15" s="48" t="s">
        <v>132</v>
      </c>
      <c r="C15" s="48" t="s">
        <v>133</v>
      </c>
      <c r="D15" s="45" t="s">
        <v>18</v>
      </c>
      <c r="E15" s="45" t="s">
        <v>134</v>
      </c>
      <c r="F15" s="24">
        <v>1988</v>
      </c>
      <c r="G15" s="24">
        <v>3</v>
      </c>
      <c r="H15" s="6">
        <v>3</v>
      </c>
      <c r="I15" s="32">
        <v>99.42</v>
      </c>
      <c r="J15" s="32">
        <v>193.76</v>
      </c>
      <c r="K15" s="32">
        <v>98.18</v>
      </c>
      <c r="L15" s="32">
        <v>191.98</v>
      </c>
      <c r="M15" s="32">
        <v>96.6</v>
      </c>
      <c r="N15" s="32">
        <v>190.2</v>
      </c>
      <c r="O15" s="32">
        <v>99.1</v>
      </c>
      <c r="P15" s="32">
        <v>190.4</v>
      </c>
      <c r="Q15" s="32">
        <v>97.93</v>
      </c>
      <c r="R15" s="33">
        <f t="shared" si="0"/>
        <v>1257.5700000000002</v>
      </c>
      <c r="S15" s="32">
        <f t="shared" si="1"/>
        <v>1.440000000000282</v>
      </c>
      <c r="T15" s="32">
        <f>R15-$R3</f>
        <v>127.51999999999998</v>
      </c>
    </row>
    <row r="16" spans="1:20" ht="16.5">
      <c r="A16" s="29">
        <v>14</v>
      </c>
      <c r="B16" s="48" t="s">
        <v>187</v>
      </c>
      <c r="C16" s="48" t="s">
        <v>188</v>
      </c>
      <c r="D16" s="50" t="s">
        <v>15</v>
      </c>
      <c r="E16" s="45" t="s">
        <v>189</v>
      </c>
      <c r="F16" s="24">
        <v>1994</v>
      </c>
      <c r="G16" s="24">
        <v>4</v>
      </c>
      <c r="H16" s="6">
        <v>35</v>
      </c>
      <c r="I16" s="32">
        <v>97.81</v>
      </c>
      <c r="J16" s="32">
        <v>191.9</v>
      </c>
      <c r="K16" s="32">
        <v>98.01</v>
      </c>
      <c r="L16" s="32">
        <v>196.26</v>
      </c>
      <c r="M16" s="32">
        <v>95.82</v>
      </c>
      <c r="N16" s="32">
        <v>192.59</v>
      </c>
      <c r="O16" s="32">
        <v>98.9</v>
      </c>
      <c r="P16" s="32">
        <v>193.37</v>
      </c>
      <c r="Q16" s="32">
        <v>97.43</v>
      </c>
      <c r="R16" s="33">
        <f t="shared" si="0"/>
        <v>1262.09</v>
      </c>
      <c r="S16" s="32">
        <f t="shared" si="1"/>
        <v>4.519999999999754</v>
      </c>
      <c r="T16" s="32">
        <f>R16-$R3</f>
        <v>132.03999999999974</v>
      </c>
    </row>
    <row r="17" spans="1:20" ht="16.5">
      <c r="A17" s="29">
        <v>1</v>
      </c>
      <c r="B17" s="49" t="s">
        <v>186</v>
      </c>
      <c r="C17" s="48" t="s">
        <v>120</v>
      </c>
      <c r="D17" s="44" t="s">
        <v>15</v>
      </c>
      <c r="E17" s="44" t="s">
        <v>10</v>
      </c>
      <c r="F17" s="24">
        <v>1242</v>
      </c>
      <c r="G17" s="24">
        <v>1</v>
      </c>
      <c r="H17" s="6">
        <v>39</v>
      </c>
      <c r="I17" s="32">
        <v>97.08</v>
      </c>
      <c r="J17" s="32">
        <v>193.17</v>
      </c>
      <c r="K17" s="32">
        <v>98.16</v>
      </c>
      <c r="L17" s="32">
        <v>193.62</v>
      </c>
      <c r="M17" s="32">
        <v>98.89</v>
      </c>
      <c r="N17" s="32">
        <v>194.4</v>
      </c>
      <c r="O17" s="32">
        <v>98.16</v>
      </c>
      <c r="P17" s="32">
        <v>193.48</v>
      </c>
      <c r="Q17" s="32">
        <v>97.86</v>
      </c>
      <c r="R17" s="33">
        <f t="shared" si="0"/>
        <v>1264.8199999999997</v>
      </c>
      <c r="S17" s="32">
        <f t="shared" si="1"/>
        <v>2.729999999999791</v>
      </c>
      <c r="T17" s="32">
        <f>R17-$R3</f>
        <v>134.76999999999953</v>
      </c>
    </row>
    <row r="18" spans="1:20" ht="16.5">
      <c r="A18" s="29">
        <v>2</v>
      </c>
      <c r="B18" s="48" t="s">
        <v>130</v>
      </c>
      <c r="C18" s="48" t="s">
        <v>120</v>
      </c>
      <c r="D18" s="45" t="s">
        <v>147</v>
      </c>
      <c r="E18" s="45" t="s">
        <v>129</v>
      </c>
      <c r="F18" s="24">
        <v>1108</v>
      </c>
      <c r="G18" s="24">
        <v>1</v>
      </c>
      <c r="H18" s="6">
        <v>32</v>
      </c>
      <c r="I18" s="32">
        <v>96.44</v>
      </c>
      <c r="J18" s="32">
        <v>194.18</v>
      </c>
      <c r="K18" s="32">
        <v>97.14</v>
      </c>
      <c r="L18" s="32">
        <v>194.48</v>
      </c>
      <c r="M18" s="32">
        <v>97.51</v>
      </c>
      <c r="N18" s="32">
        <v>195.6</v>
      </c>
      <c r="O18" s="32">
        <v>99.1</v>
      </c>
      <c r="P18" s="32">
        <v>194.4</v>
      </c>
      <c r="Q18" s="32">
        <v>100.71</v>
      </c>
      <c r="R18" s="33">
        <f t="shared" si="0"/>
        <v>1269.5600000000002</v>
      </c>
      <c r="S18" s="32">
        <f t="shared" si="1"/>
        <v>4.740000000000464</v>
      </c>
      <c r="T18" s="32">
        <f>R18-$R3</f>
        <v>139.51</v>
      </c>
    </row>
    <row r="19" spans="1:20" ht="16.5">
      <c r="A19" s="29">
        <v>17</v>
      </c>
      <c r="B19" s="48" t="s">
        <v>117</v>
      </c>
      <c r="C19" s="48" t="s">
        <v>97</v>
      </c>
      <c r="D19" s="45" t="s">
        <v>16</v>
      </c>
      <c r="E19" s="45" t="s">
        <v>5</v>
      </c>
      <c r="F19" s="24">
        <v>1998</v>
      </c>
      <c r="G19" s="24">
        <v>3</v>
      </c>
      <c r="H19" s="6">
        <v>8</v>
      </c>
      <c r="I19" s="32">
        <v>95.65</v>
      </c>
      <c r="J19" s="32">
        <v>198.02</v>
      </c>
      <c r="K19" s="32">
        <v>99.72</v>
      </c>
      <c r="L19" s="32">
        <v>192.95</v>
      </c>
      <c r="M19" s="32">
        <v>113.06</v>
      </c>
      <c r="N19" s="32">
        <v>194.75</v>
      </c>
      <c r="O19" s="32">
        <v>97.34</v>
      </c>
      <c r="P19" s="32">
        <v>192.95</v>
      </c>
      <c r="Q19" s="32">
        <v>99.06</v>
      </c>
      <c r="R19" s="33">
        <f t="shared" si="0"/>
        <v>1283.4999999999998</v>
      </c>
      <c r="S19" s="32">
        <f t="shared" si="1"/>
        <v>13.9399999999996</v>
      </c>
      <c r="T19" s="32">
        <f>R19-$R3</f>
        <v>153.4499999999996</v>
      </c>
    </row>
    <row r="20" spans="1:20" ht="16.5">
      <c r="A20" s="29">
        <v>18</v>
      </c>
      <c r="B20" s="48" t="s">
        <v>118</v>
      </c>
      <c r="C20" s="48" t="s">
        <v>96</v>
      </c>
      <c r="D20" s="45" t="s">
        <v>16</v>
      </c>
      <c r="E20" s="45" t="s">
        <v>3</v>
      </c>
      <c r="F20" s="24">
        <v>1998</v>
      </c>
      <c r="G20" s="24">
        <v>3</v>
      </c>
      <c r="H20" s="6">
        <v>2</v>
      </c>
      <c r="I20" s="32">
        <v>90.03</v>
      </c>
      <c r="J20" s="32">
        <v>183.93</v>
      </c>
      <c r="K20" s="32">
        <v>91.39</v>
      </c>
      <c r="L20" s="32">
        <v>178.85</v>
      </c>
      <c r="M20" s="32">
        <v>91.57</v>
      </c>
      <c r="N20" s="53">
        <v>284.59</v>
      </c>
      <c r="O20" s="32">
        <v>90.66</v>
      </c>
      <c r="P20" s="32">
        <v>181.54</v>
      </c>
      <c r="Q20" s="32">
        <v>91.98</v>
      </c>
      <c r="R20" s="33">
        <f t="shared" si="0"/>
        <v>1284.54</v>
      </c>
      <c r="S20" s="32">
        <f t="shared" si="1"/>
        <v>1.040000000000191</v>
      </c>
      <c r="T20" s="32">
        <f>R20-$R3</f>
        <v>154.48999999999978</v>
      </c>
    </row>
    <row r="21" spans="1:20" ht="16.5">
      <c r="A21" s="29">
        <v>3</v>
      </c>
      <c r="B21" s="48" t="s">
        <v>104</v>
      </c>
      <c r="C21" s="48" t="s">
        <v>105</v>
      </c>
      <c r="D21" s="45" t="s">
        <v>18</v>
      </c>
      <c r="E21" s="45" t="s">
        <v>106</v>
      </c>
      <c r="F21" s="24">
        <v>1998</v>
      </c>
      <c r="G21" s="24">
        <v>3</v>
      </c>
      <c r="H21" s="6">
        <v>22</v>
      </c>
      <c r="I21" s="36">
        <v>104.07</v>
      </c>
      <c r="J21" s="32">
        <v>205.15</v>
      </c>
      <c r="K21" s="32">
        <v>103.22</v>
      </c>
      <c r="L21" s="32">
        <v>205.84</v>
      </c>
      <c r="M21" s="36">
        <v>95.4</v>
      </c>
      <c r="N21" s="32">
        <v>191.03</v>
      </c>
      <c r="O21" s="32">
        <v>96.18</v>
      </c>
      <c r="P21" s="32">
        <v>188.84</v>
      </c>
      <c r="Q21" s="32">
        <v>95.93</v>
      </c>
      <c r="R21" s="33">
        <f t="shared" si="0"/>
        <v>1285.66</v>
      </c>
      <c r="S21" s="32">
        <f t="shared" si="1"/>
        <v>1.1200000000001182</v>
      </c>
      <c r="T21" s="32">
        <f>R21-$R3</f>
        <v>155.6099999999999</v>
      </c>
    </row>
    <row r="22" spans="1:20" ht="16.5">
      <c r="A22" s="29">
        <v>20</v>
      </c>
      <c r="B22" s="48" t="s">
        <v>143</v>
      </c>
      <c r="C22" s="48" t="s">
        <v>144</v>
      </c>
      <c r="D22" s="50" t="s">
        <v>19</v>
      </c>
      <c r="E22" s="50" t="s">
        <v>12</v>
      </c>
      <c r="F22" s="24">
        <v>1598</v>
      </c>
      <c r="G22" s="24">
        <v>2</v>
      </c>
      <c r="H22" s="6">
        <v>44</v>
      </c>
      <c r="I22" s="32">
        <v>99.17</v>
      </c>
      <c r="J22" s="32">
        <v>194.54</v>
      </c>
      <c r="K22" s="32">
        <v>99.5</v>
      </c>
      <c r="L22" s="32">
        <v>193.78</v>
      </c>
      <c r="M22" s="32">
        <v>107.85</v>
      </c>
      <c r="N22" s="32">
        <v>194.93</v>
      </c>
      <c r="O22" s="32">
        <v>101.37</v>
      </c>
      <c r="P22" s="32">
        <v>194.46</v>
      </c>
      <c r="Q22" s="32">
        <v>102.86</v>
      </c>
      <c r="R22" s="33">
        <f t="shared" si="0"/>
        <v>1288.4599999999998</v>
      </c>
      <c r="S22" s="32">
        <f t="shared" si="1"/>
        <v>2.799999999999727</v>
      </c>
      <c r="T22" s="32">
        <f>R22-$R3</f>
        <v>158.40999999999963</v>
      </c>
    </row>
    <row r="23" spans="1:20" ht="16.5">
      <c r="A23" s="29">
        <v>4</v>
      </c>
      <c r="B23" s="48" t="s">
        <v>110</v>
      </c>
      <c r="C23" s="47" t="s">
        <v>197</v>
      </c>
      <c r="D23" s="45" t="s">
        <v>15</v>
      </c>
      <c r="E23" s="45" t="s">
        <v>100</v>
      </c>
      <c r="F23" s="24">
        <v>1391</v>
      </c>
      <c r="G23" s="24">
        <v>1</v>
      </c>
      <c r="H23" s="6">
        <v>13</v>
      </c>
      <c r="I23" s="32">
        <v>102.43</v>
      </c>
      <c r="J23" s="32">
        <v>203.56</v>
      </c>
      <c r="K23" s="32">
        <v>101.86</v>
      </c>
      <c r="L23" s="32">
        <v>204.14</v>
      </c>
      <c r="M23" s="32">
        <v>98.09</v>
      </c>
      <c r="N23" s="32">
        <v>193.78</v>
      </c>
      <c r="O23" s="32">
        <v>97.76</v>
      </c>
      <c r="P23" s="32">
        <v>191.03</v>
      </c>
      <c r="Q23" s="32">
        <v>98.19</v>
      </c>
      <c r="R23" s="33">
        <f t="shared" si="0"/>
        <v>1290.8400000000001</v>
      </c>
      <c r="S23" s="32">
        <f t="shared" si="1"/>
        <v>2.3800000000003365</v>
      </c>
      <c r="T23" s="32">
        <f>R23-$R3</f>
        <v>160.78999999999996</v>
      </c>
    </row>
    <row r="24" spans="1:20" ht="16.5">
      <c r="A24" s="29">
        <v>22</v>
      </c>
      <c r="B24" s="49" t="s">
        <v>172</v>
      </c>
      <c r="C24" s="48" t="s">
        <v>120</v>
      </c>
      <c r="D24" s="44" t="s">
        <v>18</v>
      </c>
      <c r="E24" s="44" t="s">
        <v>126</v>
      </c>
      <c r="F24" s="24">
        <v>2</v>
      </c>
      <c r="G24" s="24">
        <v>2</v>
      </c>
      <c r="H24" s="6">
        <v>14</v>
      </c>
      <c r="I24" s="32">
        <v>101.51</v>
      </c>
      <c r="J24" s="32">
        <v>197.18</v>
      </c>
      <c r="K24" s="32">
        <v>99.25</v>
      </c>
      <c r="L24" s="32">
        <v>194.45</v>
      </c>
      <c r="M24" s="32">
        <v>98.57</v>
      </c>
      <c r="N24" s="32">
        <v>204.96</v>
      </c>
      <c r="O24" s="32">
        <v>100.97</v>
      </c>
      <c r="P24" s="32">
        <v>195.37</v>
      </c>
      <c r="Q24" s="32">
        <v>99.62</v>
      </c>
      <c r="R24" s="33">
        <f t="shared" si="0"/>
        <v>1291.88</v>
      </c>
      <c r="S24" s="32">
        <f t="shared" si="1"/>
        <v>1.0399999999999636</v>
      </c>
      <c r="T24" s="32">
        <f>R24-$R3</f>
        <v>161.82999999999993</v>
      </c>
    </row>
    <row r="25" spans="1:20" ht="16.5">
      <c r="A25" s="29">
        <v>23</v>
      </c>
      <c r="B25" s="48" t="s">
        <v>190</v>
      </c>
      <c r="C25" s="48" t="s">
        <v>120</v>
      </c>
      <c r="D25" s="50" t="s">
        <v>15</v>
      </c>
      <c r="E25" s="45" t="s">
        <v>6</v>
      </c>
      <c r="F25" s="24">
        <v>1369</v>
      </c>
      <c r="G25" s="24">
        <v>1</v>
      </c>
      <c r="H25" s="6">
        <v>37</v>
      </c>
      <c r="I25" s="32">
        <v>103.76</v>
      </c>
      <c r="J25" s="32">
        <v>204.6</v>
      </c>
      <c r="K25" s="32">
        <v>101.45</v>
      </c>
      <c r="L25" s="32">
        <v>201.45</v>
      </c>
      <c r="M25" s="32">
        <v>100.41</v>
      </c>
      <c r="N25" s="32">
        <v>198.65</v>
      </c>
      <c r="O25" s="32">
        <v>100.38</v>
      </c>
      <c r="P25" s="32">
        <v>196.76</v>
      </c>
      <c r="Q25" s="32">
        <v>99.67</v>
      </c>
      <c r="R25" s="33">
        <f t="shared" si="0"/>
        <v>1307.13</v>
      </c>
      <c r="S25" s="32">
        <f t="shared" si="1"/>
        <v>15.25</v>
      </c>
      <c r="T25" s="32">
        <f>R25-$R3</f>
        <v>177.07999999999993</v>
      </c>
    </row>
    <row r="26" spans="1:20" ht="16.5">
      <c r="A26" s="29">
        <v>5</v>
      </c>
      <c r="B26" s="48" t="s">
        <v>125</v>
      </c>
      <c r="C26" s="48" t="s">
        <v>157</v>
      </c>
      <c r="D26" s="45" t="s">
        <v>20</v>
      </c>
      <c r="E26" s="45" t="s">
        <v>6</v>
      </c>
      <c r="F26" s="24">
        <v>1587</v>
      </c>
      <c r="G26" s="24">
        <v>2</v>
      </c>
      <c r="H26" s="6">
        <v>33</v>
      </c>
      <c r="I26" s="32">
        <v>102.69</v>
      </c>
      <c r="J26" s="32">
        <v>201.39</v>
      </c>
      <c r="K26" s="32">
        <v>102.18</v>
      </c>
      <c r="L26" s="32">
        <v>200.79</v>
      </c>
      <c r="M26" s="32">
        <v>103.34</v>
      </c>
      <c r="N26" s="32">
        <v>202.48</v>
      </c>
      <c r="O26" s="32">
        <v>104.04</v>
      </c>
      <c r="P26" s="32">
        <v>202.65</v>
      </c>
      <c r="Q26" s="32">
        <v>106.67</v>
      </c>
      <c r="R26" s="33">
        <f t="shared" si="0"/>
        <v>1326.23</v>
      </c>
      <c r="S26" s="32">
        <f t="shared" si="1"/>
        <v>19.09999999999991</v>
      </c>
      <c r="T26" s="32">
        <f>R26-$R3</f>
        <v>196.17999999999984</v>
      </c>
    </row>
    <row r="27" spans="1:20" ht="16.5">
      <c r="A27" s="29">
        <v>25</v>
      </c>
      <c r="B27" s="47" t="s">
        <v>145</v>
      </c>
      <c r="C27" s="48" t="s">
        <v>120</v>
      </c>
      <c r="D27" s="23" t="s">
        <v>15</v>
      </c>
      <c r="E27" s="23" t="s">
        <v>146</v>
      </c>
      <c r="F27" s="4">
        <v>2000</v>
      </c>
      <c r="G27" s="4">
        <v>4</v>
      </c>
      <c r="H27" s="6">
        <v>18</v>
      </c>
      <c r="I27" s="32">
        <v>109.32</v>
      </c>
      <c r="J27" s="32">
        <v>202.45</v>
      </c>
      <c r="K27" s="32">
        <v>104.83</v>
      </c>
      <c r="L27" s="32">
        <v>203.39</v>
      </c>
      <c r="M27" s="32">
        <v>103.14</v>
      </c>
      <c r="N27" s="32">
        <v>201.1</v>
      </c>
      <c r="O27" s="32">
        <v>107.53</v>
      </c>
      <c r="P27" s="32">
        <v>197.82</v>
      </c>
      <c r="Q27" s="32">
        <v>100.27</v>
      </c>
      <c r="R27" s="33">
        <f t="shared" si="0"/>
        <v>1329.85</v>
      </c>
      <c r="S27" s="32">
        <f t="shared" si="1"/>
        <v>3.619999999999891</v>
      </c>
      <c r="T27" s="32">
        <f>R27-$R3</f>
        <v>199.79999999999973</v>
      </c>
    </row>
    <row r="28" spans="1:20" ht="16.5">
      <c r="A28" s="29">
        <v>26</v>
      </c>
      <c r="B28" s="48" t="s">
        <v>131</v>
      </c>
      <c r="C28" s="48" t="s">
        <v>120</v>
      </c>
      <c r="D28" s="45" t="s">
        <v>15</v>
      </c>
      <c r="E28" s="45" t="s">
        <v>11</v>
      </c>
      <c r="F28" s="24">
        <v>1100</v>
      </c>
      <c r="G28" s="24">
        <v>1</v>
      </c>
      <c r="H28" s="6">
        <v>36</v>
      </c>
      <c r="I28" s="32">
        <v>102.5</v>
      </c>
      <c r="J28" s="32">
        <v>207.45</v>
      </c>
      <c r="K28" s="32">
        <v>104.11</v>
      </c>
      <c r="L28" s="32">
        <v>204.57</v>
      </c>
      <c r="M28" s="32">
        <v>105.05</v>
      </c>
      <c r="N28" s="32">
        <v>202.73</v>
      </c>
      <c r="O28" s="32">
        <v>104.04</v>
      </c>
      <c r="P28" s="32">
        <v>203.06</v>
      </c>
      <c r="Q28" s="32">
        <v>102.94</v>
      </c>
      <c r="R28" s="33">
        <f t="shared" si="0"/>
        <v>1336.45</v>
      </c>
      <c r="S28" s="32">
        <f>R28-R27</f>
        <v>6.600000000000136</v>
      </c>
      <c r="T28" s="32">
        <f>R28-$R3</f>
        <v>206.39999999999986</v>
      </c>
    </row>
    <row r="29" spans="1:20" ht="16.5">
      <c r="A29" s="29">
        <v>6</v>
      </c>
      <c r="B29" s="48" t="s">
        <v>180</v>
      </c>
      <c r="C29" s="48" t="s">
        <v>181</v>
      </c>
      <c r="D29" s="45" t="s">
        <v>20</v>
      </c>
      <c r="E29" s="45" t="s">
        <v>160</v>
      </c>
      <c r="F29" s="24">
        <v>1798</v>
      </c>
      <c r="G29" s="24">
        <v>3</v>
      </c>
      <c r="H29" s="6">
        <v>21</v>
      </c>
      <c r="I29" s="32">
        <v>96.81</v>
      </c>
      <c r="J29" s="32">
        <v>214.17</v>
      </c>
      <c r="K29" s="32">
        <v>104.1</v>
      </c>
      <c r="L29" s="32">
        <v>207</v>
      </c>
      <c r="M29" s="32">
        <v>103.4</v>
      </c>
      <c r="N29" s="32">
        <v>206.93</v>
      </c>
      <c r="O29" s="32">
        <v>105.11</v>
      </c>
      <c r="P29" s="32">
        <v>205.14</v>
      </c>
      <c r="Q29" s="32">
        <v>103.66</v>
      </c>
      <c r="R29" s="33">
        <f t="shared" si="0"/>
        <v>1346.32</v>
      </c>
      <c r="S29" s="32">
        <f t="shared" si="1"/>
        <v>9.86999999999989</v>
      </c>
      <c r="T29" s="32">
        <f>R29-$R3</f>
        <v>216.26999999999975</v>
      </c>
    </row>
    <row r="30" spans="1:20" ht="16.5">
      <c r="A30" s="29">
        <v>28</v>
      </c>
      <c r="B30" s="48" t="s">
        <v>173</v>
      </c>
      <c r="C30" s="48" t="s">
        <v>120</v>
      </c>
      <c r="D30" s="45" t="s">
        <v>15</v>
      </c>
      <c r="E30" s="45" t="s">
        <v>12</v>
      </c>
      <c r="F30" s="24">
        <v>1595</v>
      </c>
      <c r="G30" s="24">
        <v>2</v>
      </c>
      <c r="H30" s="6">
        <v>20</v>
      </c>
      <c r="I30" s="32">
        <v>104.74</v>
      </c>
      <c r="J30" s="32">
        <v>214.6</v>
      </c>
      <c r="K30" s="32">
        <v>108.28</v>
      </c>
      <c r="L30" s="32">
        <v>211.23</v>
      </c>
      <c r="M30" s="32">
        <v>105.48</v>
      </c>
      <c r="N30" s="32">
        <v>205.81</v>
      </c>
      <c r="O30" s="32">
        <v>104.68</v>
      </c>
      <c r="P30" s="32">
        <v>201.57</v>
      </c>
      <c r="Q30" s="32">
        <v>101.18</v>
      </c>
      <c r="R30" s="33">
        <f t="shared" si="0"/>
        <v>1357.5700000000002</v>
      </c>
      <c r="S30" s="32">
        <f t="shared" si="1"/>
        <v>11.250000000000227</v>
      </c>
      <c r="T30" s="32">
        <f>R30-$R3</f>
        <v>227.51999999999998</v>
      </c>
    </row>
    <row r="31" spans="1:20" ht="16.5">
      <c r="A31" s="29">
        <v>29</v>
      </c>
      <c r="B31" s="48" t="s">
        <v>177</v>
      </c>
      <c r="C31" s="48" t="s">
        <v>178</v>
      </c>
      <c r="D31" s="45" t="s">
        <v>15</v>
      </c>
      <c r="E31" s="45" t="s">
        <v>179</v>
      </c>
      <c r="F31" s="24">
        <v>1298</v>
      </c>
      <c r="G31" s="24">
        <v>1</v>
      </c>
      <c r="H31" s="6">
        <v>23</v>
      </c>
      <c r="I31" s="32">
        <v>105.79</v>
      </c>
      <c r="J31" s="32">
        <v>215.42</v>
      </c>
      <c r="K31" s="32">
        <v>107.28</v>
      </c>
      <c r="L31" s="32">
        <v>211.9</v>
      </c>
      <c r="M31" s="32">
        <v>105.55</v>
      </c>
      <c r="N31" s="32">
        <v>209.51</v>
      </c>
      <c r="O31" s="32">
        <v>104.85</v>
      </c>
      <c r="P31" s="32">
        <v>204.81</v>
      </c>
      <c r="Q31" s="32">
        <v>108.32</v>
      </c>
      <c r="R31" s="33">
        <f t="shared" si="0"/>
        <v>1373.4299999999998</v>
      </c>
      <c r="S31" s="32">
        <f t="shared" si="1"/>
        <v>15.859999999999673</v>
      </c>
      <c r="T31" s="32">
        <f>R31-$R3</f>
        <v>243.37999999999965</v>
      </c>
    </row>
    <row r="32" spans="1:20" ht="16.5">
      <c r="A32" s="29">
        <v>30</v>
      </c>
      <c r="B32" s="48" t="s">
        <v>138</v>
      </c>
      <c r="C32" s="48" t="s">
        <v>120</v>
      </c>
      <c r="D32" s="45" t="s">
        <v>15</v>
      </c>
      <c r="E32" s="45" t="s">
        <v>139</v>
      </c>
      <c r="F32" s="24">
        <v>1587</v>
      </c>
      <c r="G32" s="24">
        <v>2</v>
      </c>
      <c r="H32" s="6">
        <v>34</v>
      </c>
      <c r="I32" s="32">
        <v>108.18</v>
      </c>
      <c r="J32" s="32">
        <v>205.95</v>
      </c>
      <c r="K32" s="32">
        <v>105.53</v>
      </c>
      <c r="L32" s="32">
        <v>207.54</v>
      </c>
      <c r="M32" s="32">
        <v>115.42</v>
      </c>
      <c r="N32" s="32">
        <v>207.18</v>
      </c>
      <c r="O32" s="32">
        <v>105.21</v>
      </c>
      <c r="P32" s="32">
        <v>203.95</v>
      </c>
      <c r="Q32" s="32">
        <v>116.98</v>
      </c>
      <c r="R32" s="33">
        <f t="shared" si="0"/>
        <v>1375.94</v>
      </c>
      <c r="S32" s="32">
        <f t="shared" si="1"/>
        <v>2.5100000000002183</v>
      </c>
      <c r="T32" s="32">
        <f>R32-$R3</f>
        <v>245.88999999999987</v>
      </c>
    </row>
    <row r="33" spans="1:20" ht="16.5">
      <c r="A33" s="29">
        <v>31</v>
      </c>
      <c r="B33" s="48" t="s">
        <v>164</v>
      </c>
      <c r="C33" s="48" t="s">
        <v>165</v>
      </c>
      <c r="D33" s="45" t="s">
        <v>18</v>
      </c>
      <c r="E33" s="45" t="s">
        <v>134</v>
      </c>
      <c r="F33" s="24">
        <v>1994</v>
      </c>
      <c r="G33" s="24">
        <v>4</v>
      </c>
      <c r="H33" s="6">
        <v>31</v>
      </c>
      <c r="I33" s="32">
        <v>99.99</v>
      </c>
      <c r="J33" s="32">
        <v>197.84</v>
      </c>
      <c r="K33" s="32">
        <v>100.01</v>
      </c>
      <c r="L33" s="32">
        <v>197.62</v>
      </c>
      <c r="M33" s="32">
        <v>115.87</v>
      </c>
      <c r="N33" s="32">
        <v>211.4</v>
      </c>
      <c r="O33" s="32">
        <v>98.8</v>
      </c>
      <c r="P33" s="32">
        <v>238.84</v>
      </c>
      <c r="Q33" s="32">
        <v>115.87</v>
      </c>
      <c r="R33" s="33">
        <f t="shared" si="0"/>
        <v>1376.2399999999998</v>
      </c>
      <c r="S33" s="32">
        <f t="shared" si="1"/>
        <v>0.29999999999972715</v>
      </c>
      <c r="T33" s="32">
        <f>R33-$R3</f>
        <v>246.1899999999996</v>
      </c>
    </row>
    <row r="34" spans="1:20" ht="16.5">
      <c r="A34" s="29">
        <v>32</v>
      </c>
      <c r="B34" s="48" t="s">
        <v>170</v>
      </c>
      <c r="C34" s="48" t="s">
        <v>120</v>
      </c>
      <c r="D34" s="45" t="s">
        <v>15</v>
      </c>
      <c r="E34" s="45" t="s">
        <v>171</v>
      </c>
      <c r="F34" s="24">
        <v>1796</v>
      </c>
      <c r="G34" s="24">
        <v>3</v>
      </c>
      <c r="H34" s="6">
        <v>28</v>
      </c>
      <c r="I34" s="32">
        <v>103.71</v>
      </c>
      <c r="J34" s="32">
        <v>207.67</v>
      </c>
      <c r="K34" s="32">
        <v>104.18</v>
      </c>
      <c r="L34" s="32">
        <v>209.15</v>
      </c>
      <c r="M34" s="32">
        <v>110.48</v>
      </c>
      <c r="N34" s="32">
        <v>224.59</v>
      </c>
      <c r="O34" s="32">
        <v>107.16</v>
      </c>
      <c r="P34" s="32">
        <v>206.71</v>
      </c>
      <c r="Q34" s="32">
        <v>103.37</v>
      </c>
      <c r="R34" s="33">
        <f t="shared" si="0"/>
        <v>1377.02</v>
      </c>
      <c r="S34" s="32">
        <f t="shared" si="1"/>
        <v>0.7800000000002001</v>
      </c>
      <c r="T34" s="32">
        <f>R34-$R3</f>
        <v>246.9699999999998</v>
      </c>
    </row>
    <row r="35" spans="1:20" ht="16.5">
      <c r="A35" s="29">
        <v>7</v>
      </c>
      <c r="B35" s="48" t="s">
        <v>99</v>
      </c>
      <c r="C35" s="48" t="s">
        <v>120</v>
      </c>
      <c r="D35" s="45" t="s">
        <v>20</v>
      </c>
      <c r="E35" s="45" t="s">
        <v>160</v>
      </c>
      <c r="F35" s="24">
        <v>1800</v>
      </c>
      <c r="G35" s="24">
        <v>3</v>
      </c>
      <c r="H35" s="6">
        <v>17</v>
      </c>
      <c r="I35" s="32">
        <v>100.01</v>
      </c>
      <c r="J35" s="32">
        <v>211.96</v>
      </c>
      <c r="K35" s="32">
        <v>105.83</v>
      </c>
      <c r="L35" s="32">
        <v>221.57</v>
      </c>
      <c r="M35" s="32">
        <v>103.04</v>
      </c>
      <c r="N35" s="32">
        <v>218.7</v>
      </c>
      <c r="O35" s="32">
        <v>103.52</v>
      </c>
      <c r="P35" s="32">
        <v>213.6</v>
      </c>
      <c r="Q35" s="32">
        <v>102.02</v>
      </c>
      <c r="R35" s="33">
        <f t="shared" si="0"/>
        <v>1380.2499999999998</v>
      </c>
      <c r="S35" s="32">
        <f t="shared" si="1"/>
        <v>3.229999999999791</v>
      </c>
      <c r="T35" s="32">
        <f aca="true" t="shared" si="2" ref="T35:T43">R35-$R3</f>
        <v>250.1999999999996</v>
      </c>
    </row>
    <row r="36" spans="1:20" ht="16.5">
      <c r="A36" s="29">
        <v>34</v>
      </c>
      <c r="B36" s="48" t="s">
        <v>127</v>
      </c>
      <c r="C36" s="48" t="s">
        <v>158</v>
      </c>
      <c r="D36" s="45" t="s">
        <v>18</v>
      </c>
      <c r="E36" s="45" t="s">
        <v>128</v>
      </c>
      <c r="F36" s="24">
        <v>1596</v>
      </c>
      <c r="G36" s="24">
        <v>2</v>
      </c>
      <c r="H36" s="6">
        <v>6</v>
      </c>
      <c r="I36" s="32">
        <v>101.53</v>
      </c>
      <c r="J36" s="32">
        <v>214.54</v>
      </c>
      <c r="K36" s="32">
        <v>108.64</v>
      </c>
      <c r="L36" s="32">
        <v>213.7</v>
      </c>
      <c r="M36" s="32">
        <v>107.34</v>
      </c>
      <c r="N36" s="32">
        <v>213.89</v>
      </c>
      <c r="O36" s="32">
        <v>107.25</v>
      </c>
      <c r="P36" s="32">
        <v>210.03</v>
      </c>
      <c r="Q36" s="32">
        <v>106.86</v>
      </c>
      <c r="R36" s="33">
        <f t="shared" si="0"/>
        <v>1383.7799999999997</v>
      </c>
      <c r="S36" s="32">
        <f>R36-R35</f>
        <v>3.5299999999999727</v>
      </c>
      <c r="T36" s="32">
        <f t="shared" si="2"/>
        <v>198.67999999999984</v>
      </c>
    </row>
    <row r="37" spans="1:20" ht="16.5">
      <c r="A37" s="29">
        <v>8</v>
      </c>
      <c r="B37" s="49" t="s">
        <v>123</v>
      </c>
      <c r="C37" s="49" t="s">
        <v>124</v>
      </c>
      <c r="D37" s="44" t="s">
        <v>15</v>
      </c>
      <c r="E37" s="44" t="s">
        <v>4</v>
      </c>
      <c r="F37" s="43">
        <v>1389</v>
      </c>
      <c r="G37" s="43">
        <v>1</v>
      </c>
      <c r="H37" s="9">
        <v>24</v>
      </c>
      <c r="I37" s="32">
        <v>108.53</v>
      </c>
      <c r="J37" s="32">
        <v>211.75</v>
      </c>
      <c r="K37" s="32">
        <v>108.46</v>
      </c>
      <c r="L37" s="32">
        <v>212.54</v>
      </c>
      <c r="M37" s="32">
        <v>106.93</v>
      </c>
      <c r="N37" s="32">
        <v>209.98</v>
      </c>
      <c r="O37" s="32">
        <v>106.9</v>
      </c>
      <c r="P37" s="32">
        <v>213.5</v>
      </c>
      <c r="Q37" s="32">
        <v>106.63</v>
      </c>
      <c r="R37" s="33">
        <f t="shared" si="0"/>
        <v>1385.2200000000003</v>
      </c>
      <c r="S37" s="32">
        <f>R37-R36</f>
        <v>1.4400000000005093</v>
      </c>
      <c r="T37" s="32">
        <f t="shared" si="2"/>
        <v>191.35000000000014</v>
      </c>
    </row>
    <row r="38" spans="1:20" ht="16.5">
      <c r="A38" s="29">
        <v>36</v>
      </c>
      <c r="B38" s="48" t="s">
        <v>174</v>
      </c>
      <c r="C38" s="48" t="s">
        <v>120</v>
      </c>
      <c r="D38" s="45" t="s">
        <v>15</v>
      </c>
      <c r="E38" s="45" t="s">
        <v>11</v>
      </c>
      <c r="F38" s="24">
        <v>1108</v>
      </c>
      <c r="G38" s="24">
        <v>1</v>
      </c>
      <c r="H38" s="6">
        <v>73</v>
      </c>
      <c r="I38" s="32">
        <v>102.79</v>
      </c>
      <c r="J38" s="32">
        <v>214.12</v>
      </c>
      <c r="K38" s="32">
        <v>107.97</v>
      </c>
      <c r="L38" s="32">
        <v>214.79</v>
      </c>
      <c r="M38" s="32">
        <v>104.2</v>
      </c>
      <c r="N38" s="32">
        <v>216.25</v>
      </c>
      <c r="O38" s="32">
        <v>105.99</v>
      </c>
      <c r="P38" s="32">
        <v>218.01</v>
      </c>
      <c r="Q38" s="32">
        <v>105.75</v>
      </c>
      <c r="R38" s="33">
        <f t="shared" si="0"/>
        <v>1389.87</v>
      </c>
      <c r="S38" s="32">
        <f>R38-R37</f>
        <v>4.649999999999636</v>
      </c>
      <c r="T38" s="32">
        <f t="shared" si="2"/>
        <v>172.64999999999986</v>
      </c>
    </row>
    <row r="39" spans="1:20" ht="16.5">
      <c r="A39" s="29">
        <v>37</v>
      </c>
      <c r="B39" s="48" t="s">
        <v>166</v>
      </c>
      <c r="C39" s="48" t="s">
        <v>167</v>
      </c>
      <c r="D39" s="45" t="s">
        <v>15</v>
      </c>
      <c r="E39" s="45" t="s">
        <v>168</v>
      </c>
      <c r="F39" s="24">
        <v>2000</v>
      </c>
      <c r="G39" s="24">
        <v>3</v>
      </c>
      <c r="H39" s="6">
        <v>30</v>
      </c>
      <c r="I39" s="32">
        <v>106.78</v>
      </c>
      <c r="J39" s="32">
        <v>209.37</v>
      </c>
      <c r="K39" s="32">
        <v>106.83</v>
      </c>
      <c r="L39" s="32">
        <v>210.6</v>
      </c>
      <c r="M39" s="32">
        <v>106.2</v>
      </c>
      <c r="N39" s="32">
        <v>213.18</v>
      </c>
      <c r="O39" s="32">
        <v>106.51</v>
      </c>
      <c r="P39" s="32">
        <v>216.29</v>
      </c>
      <c r="Q39" s="32">
        <v>115.51</v>
      </c>
      <c r="R39" s="33">
        <f t="shared" si="0"/>
        <v>1391.27</v>
      </c>
      <c r="S39" s="32">
        <f>R39-R38</f>
        <v>1.400000000000091</v>
      </c>
      <c r="T39" s="32">
        <f t="shared" si="2"/>
        <v>161.72000000000003</v>
      </c>
    </row>
    <row r="40" spans="1:20" ht="16.5">
      <c r="A40" s="29">
        <v>9</v>
      </c>
      <c r="B40" s="48" t="s">
        <v>182</v>
      </c>
      <c r="C40" s="48" t="s">
        <v>183</v>
      </c>
      <c r="D40" s="45" t="s">
        <v>184</v>
      </c>
      <c r="E40" s="45" t="s">
        <v>185</v>
      </c>
      <c r="F40" s="24">
        <v>2771</v>
      </c>
      <c r="G40" s="24">
        <v>4</v>
      </c>
      <c r="H40" s="6">
        <v>12</v>
      </c>
      <c r="I40" s="32">
        <v>108.83</v>
      </c>
      <c r="J40" s="32">
        <v>219.2</v>
      </c>
      <c r="K40" s="32">
        <v>109.04</v>
      </c>
      <c r="L40" s="32">
        <v>214.39</v>
      </c>
      <c r="M40" s="32">
        <v>107.36</v>
      </c>
      <c r="N40" s="32">
        <v>217.1</v>
      </c>
      <c r="O40" s="32">
        <v>107.11</v>
      </c>
      <c r="P40" s="32">
        <v>212.34</v>
      </c>
      <c r="Q40" s="32">
        <v>106.59</v>
      </c>
      <c r="R40" s="33">
        <f t="shared" si="0"/>
        <v>1401.9599999999998</v>
      </c>
      <c r="S40" s="32">
        <f>R40-R39</f>
        <v>10.689999999999827</v>
      </c>
      <c r="T40" s="32">
        <f t="shared" si="2"/>
        <v>165.35999999999967</v>
      </c>
    </row>
    <row r="41" spans="1:20" ht="16.5">
      <c r="A41" s="29">
        <v>39</v>
      </c>
      <c r="B41" s="48" t="s">
        <v>103</v>
      </c>
      <c r="C41" s="48" t="s">
        <v>120</v>
      </c>
      <c r="D41" s="45" t="s">
        <v>15</v>
      </c>
      <c r="E41" s="45" t="s">
        <v>10</v>
      </c>
      <c r="F41" s="24">
        <v>899</v>
      </c>
      <c r="G41" s="24">
        <v>1</v>
      </c>
      <c r="H41" s="6">
        <v>26</v>
      </c>
      <c r="I41" s="32">
        <v>115.08</v>
      </c>
      <c r="J41" s="32">
        <v>225.03</v>
      </c>
      <c r="K41" s="32">
        <v>109.69</v>
      </c>
      <c r="L41" s="32">
        <v>217.9</v>
      </c>
      <c r="M41" s="32">
        <v>106.3</v>
      </c>
      <c r="N41" s="32">
        <v>217.25</v>
      </c>
      <c r="O41" s="32">
        <v>108.78</v>
      </c>
      <c r="P41" s="32">
        <v>213.87</v>
      </c>
      <c r="Q41" s="32">
        <v>107.3</v>
      </c>
      <c r="R41" s="33">
        <f t="shared" si="0"/>
        <v>1421.2</v>
      </c>
      <c r="S41" s="32">
        <f>R41-R40</f>
        <v>19.240000000000236</v>
      </c>
      <c r="T41" s="32">
        <f t="shared" si="2"/>
        <v>175.03999999999996</v>
      </c>
    </row>
    <row r="42" spans="1:20" ht="16.5">
      <c r="A42" s="29">
        <v>40</v>
      </c>
      <c r="B42" s="48" t="s">
        <v>191</v>
      </c>
      <c r="C42" s="48" t="s">
        <v>192</v>
      </c>
      <c r="D42" s="50" t="s">
        <v>18</v>
      </c>
      <c r="E42" s="50" t="s">
        <v>100</v>
      </c>
      <c r="F42" s="24">
        <v>1800</v>
      </c>
      <c r="G42" s="24">
        <v>3</v>
      </c>
      <c r="H42" s="6">
        <v>42</v>
      </c>
      <c r="I42" s="53">
        <v>189.03</v>
      </c>
      <c r="J42" s="32">
        <v>204.12</v>
      </c>
      <c r="K42" s="32">
        <v>100.23</v>
      </c>
      <c r="L42" s="53">
        <v>281.57</v>
      </c>
      <c r="M42" s="32">
        <v>100.39</v>
      </c>
      <c r="N42" s="32">
        <v>200.57</v>
      </c>
      <c r="O42" s="53">
        <v>167.16</v>
      </c>
      <c r="P42" s="32">
        <v>207.35</v>
      </c>
      <c r="Q42" s="32">
        <v>101.06</v>
      </c>
      <c r="R42" s="33">
        <f t="shared" si="0"/>
        <v>1551.48</v>
      </c>
      <c r="S42" s="32">
        <f>R42-R41</f>
        <v>130.27999999999997</v>
      </c>
      <c r="T42" s="32">
        <f t="shared" si="2"/>
        <v>304.70000000000005</v>
      </c>
    </row>
    <row r="43" spans="1:20" ht="16.5">
      <c r="A43" s="29">
        <v>41</v>
      </c>
      <c r="B43" s="48" t="s">
        <v>192</v>
      </c>
      <c r="C43" s="48" t="s">
        <v>191</v>
      </c>
      <c r="D43" s="50" t="s">
        <v>98</v>
      </c>
      <c r="E43" s="50" t="s">
        <v>100</v>
      </c>
      <c r="F43" s="24">
        <v>1800</v>
      </c>
      <c r="G43" s="24">
        <v>3</v>
      </c>
      <c r="H43" s="6">
        <v>43</v>
      </c>
      <c r="I43" s="32">
        <v>105.57</v>
      </c>
      <c r="J43" s="32">
        <v>207.06</v>
      </c>
      <c r="K43" s="53">
        <v>165.83</v>
      </c>
      <c r="L43" s="53">
        <v>281.27</v>
      </c>
      <c r="M43" s="32">
        <v>104</v>
      </c>
      <c r="N43" s="53">
        <v>284.59</v>
      </c>
      <c r="O43" s="32">
        <v>105.33</v>
      </c>
      <c r="P43" s="32">
        <v>229.07</v>
      </c>
      <c r="Q43" s="53">
        <v>175.51</v>
      </c>
      <c r="R43" s="33">
        <f t="shared" si="0"/>
        <v>1658.2299999999998</v>
      </c>
      <c r="S43" s="32">
        <f>R43-R42</f>
        <v>106.74999999999977</v>
      </c>
      <c r="T43" s="32">
        <f t="shared" si="2"/>
        <v>410.66999999999985</v>
      </c>
    </row>
    <row r="44" spans="1:20" ht="16.5">
      <c r="A44" s="29" t="s">
        <v>200</v>
      </c>
      <c r="B44" s="48" t="s">
        <v>165</v>
      </c>
      <c r="C44" s="48" t="s">
        <v>164</v>
      </c>
      <c r="D44" s="45" t="s">
        <v>18</v>
      </c>
      <c r="E44" s="45" t="s">
        <v>134</v>
      </c>
      <c r="F44" s="24">
        <v>1994</v>
      </c>
      <c r="G44" s="24">
        <v>4</v>
      </c>
      <c r="H44" s="6">
        <v>27</v>
      </c>
      <c r="I44" s="36">
        <v>109.55</v>
      </c>
      <c r="J44" s="32">
        <v>204.96</v>
      </c>
      <c r="K44" s="32">
        <v>102.62</v>
      </c>
      <c r="L44" s="32">
        <v>203.26</v>
      </c>
      <c r="M44" s="32">
        <v>122.42</v>
      </c>
      <c r="N44" s="32">
        <v>213.98</v>
      </c>
      <c r="O44" s="32">
        <v>101.15</v>
      </c>
      <c r="P44" s="52" t="s">
        <v>200</v>
      </c>
      <c r="Q44" s="52" t="s">
        <v>200</v>
      </c>
      <c r="R44" s="52" t="s">
        <v>200</v>
      </c>
      <c r="S44" s="32" t="s">
        <v>200</v>
      </c>
      <c r="T44" s="32" t="s">
        <v>200</v>
      </c>
    </row>
    <row r="45" spans="1:20" ht="16.5">
      <c r="A45" s="29" t="s">
        <v>200</v>
      </c>
      <c r="B45" s="48" t="s">
        <v>101</v>
      </c>
      <c r="C45" s="48" t="s">
        <v>159</v>
      </c>
      <c r="D45" s="45" t="s">
        <v>18</v>
      </c>
      <c r="E45" s="45" t="s">
        <v>11</v>
      </c>
      <c r="F45" s="24">
        <v>1368</v>
      </c>
      <c r="G45" s="24">
        <v>1</v>
      </c>
      <c r="H45" s="6">
        <v>25</v>
      </c>
      <c r="I45" s="32">
        <v>96.96</v>
      </c>
      <c r="J45" s="32">
        <v>202.32</v>
      </c>
      <c r="K45" s="32">
        <v>115.65</v>
      </c>
      <c r="L45" s="52" t="s">
        <v>200</v>
      </c>
      <c r="M45" s="52" t="s">
        <v>200</v>
      </c>
      <c r="N45" s="52" t="s">
        <v>200</v>
      </c>
      <c r="O45" s="52" t="s">
        <v>200</v>
      </c>
      <c r="P45" s="52" t="s">
        <v>200</v>
      </c>
      <c r="Q45" s="52" t="s">
        <v>200</v>
      </c>
      <c r="R45" s="52" t="s">
        <v>200</v>
      </c>
      <c r="S45" s="32" t="s">
        <v>200</v>
      </c>
      <c r="T45" s="32" t="s">
        <v>200</v>
      </c>
    </row>
    <row r="46" spans="1:20" ht="16.5">
      <c r="A46" s="29" t="s">
        <v>200</v>
      </c>
      <c r="B46" s="48" t="s">
        <v>135</v>
      </c>
      <c r="C46" s="48" t="s">
        <v>136</v>
      </c>
      <c r="D46" s="45" t="s">
        <v>18</v>
      </c>
      <c r="E46" s="45" t="s">
        <v>137</v>
      </c>
      <c r="F46" s="24">
        <v>1834</v>
      </c>
      <c r="G46" s="24">
        <v>3</v>
      </c>
      <c r="H46" s="6">
        <v>4</v>
      </c>
      <c r="I46" s="34">
        <v>129.03</v>
      </c>
      <c r="J46" s="51" t="s">
        <v>200</v>
      </c>
      <c r="K46" s="51" t="s">
        <v>200</v>
      </c>
      <c r="L46" s="51" t="s">
        <v>200</v>
      </c>
      <c r="M46" s="51" t="s">
        <v>200</v>
      </c>
      <c r="N46" s="51" t="s">
        <v>200</v>
      </c>
      <c r="O46" s="51" t="s">
        <v>200</v>
      </c>
      <c r="P46" s="51" t="s">
        <v>200</v>
      </c>
      <c r="Q46" s="51" t="s">
        <v>200</v>
      </c>
      <c r="R46" s="33" t="s">
        <v>200</v>
      </c>
      <c r="S46" s="32" t="s">
        <v>200</v>
      </c>
      <c r="T46" s="32" t="s">
        <v>200</v>
      </c>
    </row>
    <row r="47" spans="1:20" ht="16.5">
      <c r="A47" s="29" t="s">
        <v>200</v>
      </c>
      <c r="B47" s="48" t="s">
        <v>169</v>
      </c>
      <c r="C47" s="48" t="s">
        <v>120</v>
      </c>
      <c r="D47" s="45" t="s">
        <v>17</v>
      </c>
      <c r="E47" s="45" t="s">
        <v>8</v>
      </c>
      <c r="F47" s="24">
        <v>1796</v>
      </c>
      <c r="G47" s="24">
        <v>3</v>
      </c>
      <c r="H47" s="6">
        <v>29</v>
      </c>
      <c r="I47" s="52">
        <v>1000</v>
      </c>
      <c r="J47" s="52" t="s">
        <v>200</v>
      </c>
      <c r="K47" s="52" t="s">
        <v>200</v>
      </c>
      <c r="L47" s="52" t="s">
        <v>200</v>
      </c>
      <c r="M47" s="52" t="s">
        <v>200</v>
      </c>
      <c r="N47" s="52" t="s">
        <v>200</v>
      </c>
      <c r="O47" s="52" t="s">
        <v>200</v>
      </c>
      <c r="P47" s="52" t="s">
        <v>200</v>
      </c>
      <c r="Q47" s="52" t="s">
        <v>200</v>
      </c>
      <c r="R47" s="33" t="s">
        <v>200</v>
      </c>
      <c r="S47" s="32" t="s">
        <v>200</v>
      </c>
      <c r="T47" s="32" t="s">
        <v>200</v>
      </c>
    </row>
    <row r="49" ht="15">
      <c r="H49" s="1" t="s">
        <v>148</v>
      </c>
    </row>
  </sheetData>
  <sheetProtection/>
  <autoFilter ref="B2:R47">
    <sortState ref="B3:R49">
      <sortCondition sortBy="value" ref="R3:R49"/>
    </sortState>
  </autoFilter>
  <mergeCells count="3">
    <mergeCell ref="I1:K1"/>
    <mergeCell ref="L1:O1"/>
    <mergeCell ref="A1:E1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0" r:id="rId1"/>
  <headerFooter>
    <oddFooter>&amp;L&amp;A&amp;Cgodzina wywieszenia&amp;RKierownik Komisji Obliczeń
Bartłomiej Kozłowski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2012-04-15T18:44:16Z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